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18\AVANCE DE GESTION 2018\V. FORMATOS L.D.F\"/>
    </mc:Choice>
  </mc:AlternateContent>
  <bookViews>
    <workbookView xWindow="0" yWindow="0" windowWidth="24000" windowHeight="9735" tabRatio="663" firstSheet="2" activeTab="9"/>
  </bookViews>
  <sheets>
    <sheet name="EAPED NE COG" sheetId="1" r:id="rId1"/>
    <sheet name="EAPED NE COG (2)" sheetId="6" r:id="rId2"/>
    <sheet name="EAPED NE COG (3)" sheetId="7" r:id="rId3"/>
    <sheet name="EAPED E COG" sheetId="2" r:id="rId4"/>
    <sheet name="EAPED E COG (2)" sheetId="8" r:id="rId5"/>
    <sheet name="EAPED E COG (3)" sheetId="9" r:id="rId6"/>
    <sheet name="EAPED CA" sheetId="3" r:id="rId7"/>
    <sheet name="EAPED CF" sheetId="4" r:id="rId8"/>
    <sheet name="EAPED CF (2)" sheetId="10" r:id="rId9"/>
    <sheet name="EAPED CSPC" sheetId="5" r:id="rId10"/>
  </sheets>
  <definedNames>
    <definedName name="_xlnm.Print_Area" localSheetId="6">'EAPED CA'!$A$1:$H$36</definedName>
    <definedName name="_xlnm.Print_Area" localSheetId="7">'EAPED CF'!$A$1:$H$43</definedName>
    <definedName name="_xlnm.Print_Area" localSheetId="8">'EAPED CF (2)'!$A$1:$H$44</definedName>
    <definedName name="_xlnm.Print_Area" localSheetId="9">'EAPED CSPC'!$A$1:$H$33</definedName>
    <definedName name="_xlnm.Print_Area" localSheetId="3">'EAPED E COG'!$A$1:$H$37</definedName>
    <definedName name="_xlnm.Print_Area" localSheetId="4">'EAPED E COG (2)'!$A$1:$H$34</definedName>
    <definedName name="_xlnm.Print_Area" localSheetId="5">'EAPED E COG (3)'!$A$1:$H$32</definedName>
    <definedName name="_xlnm.Print_Area" localSheetId="0">'EAPED NE COG'!$A$1:$H$37</definedName>
    <definedName name="_xlnm.Print_Area" localSheetId="1">'EAPED NE COG (2)'!$A$1:$H$35</definedName>
    <definedName name="_xlnm.Print_Area" localSheetId="2">'EAPED NE COG (3)'!$A$1:$H$32</definedName>
  </definedNames>
  <calcPr calcId="152511"/>
</workbook>
</file>

<file path=xl/calcChain.xml><?xml version="1.0" encoding="utf-8"?>
<calcChain xmlns="http://schemas.openxmlformats.org/spreadsheetml/2006/main">
  <c r="G9" i="3" l="1"/>
  <c r="E24" i="2" l="1"/>
  <c r="E30" i="5"/>
  <c r="H30" i="5" s="1"/>
  <c r="E29" i="5"/>
  <c r="H29" i="5" s="1"/>
  <c r="E28" i="5"/>
  <c r="H28" i="5" s="1"/>
  <c r="E26" i="5"/>
  <c r="H26" i="5" s="1"/>
  <c r="E25" i="5"/>
  <c r="H25" i="5" s="1"/>
  <c r="E24" i="5"/>
  <c r="H24" i="5" s="1"/>
  <c r="E22" i="5"/>
  <c r="H22" i="5" s="1"/>
  <c r="E21" i="5"/>
  <c r="H21" i="5" s="1"/>
  <c r="E18" i="5"/>
  <c r="H18" i="5" s="1"/>
  <c r="E17" i="5"/>
  <c r="H17" i="5" s="1"/>
  <c r="E16" i="5"/>
  <c r="H16" i="5" s="1"/>
  <c r="E14" i="5"/>
  <c r="H14" i="5" s="1"/>
  <c r="E13" i="5"/>
  <c r="H13" i="5" s="1"/>
  <c r="E12" i="5"/>
  <c r="H12" i="5" s="1"/>
  <c r="H10" i="5"/>
  <c r="E9" i="5"/>
  <c r="H9" i="5" s="1"/>
  <c r="E38" i="10"/>
  <c r="H38" i="10" s="1"/>
  <c r="E39" i="10"/>
  <c r="H39" i="10" s="1"/>
  <c r="E40" i="10"/>
  <c r="H40" i="10" s="1"/>
  <c r="E28" i="10"/>
  <c r="H28" i="10" s="1"/>
  <c r="E29" i="10"/>
  <c r="H29" i="10" s="1"/>
  <c r="E30" i="10"/>
  <c r="H30" i="10" s="1"/>
  <c r="E31" i="10"/>
  <c r="H31" i="10" s="1"/>
  <c r="E32" i="10"/>
  <c r="H32" i="10" s="1"/>
  <c r="E33" i="10"/>
  <c r="H33" i="10" s="1"/>
  <c r="E34" i="10"/>
  <c r="H34" i="10" s="1"/>
  <c r="E35" i="10"/>
  <c r="H35" i="10" s="1"/>
  <c r="E20" i="10"/>
  <c r="H20" i="10" s="1"/>
  <c r="E21" i="10"/>
  <c r="H21" i="10" s="1"/>
  <c r="E22" i="10"/>
  <c r="H22" i="10" s="1"/>
  <c r="E23" i="10"/>
  <c r="H23" i="10" s="1"/>
  <c r="E24" i="10"/>
  <c r="H24" i="10" s="1"/>
  <c r="E25" i="10"/>
  <c r="H25" i="10" s="1"/>
  <c r="E11" i="10"/>
  <c r="H11" i="10" s="1"/>
  <c r="E12" i="10"/>
  <c r="H12" i="10" s="1"/>
  <c r="E13" i="10"/>
  <c r="H13" i="10" s="1"/>
  <c r="E14" i="10"/>
  <c r="H14" i="10" s="1"/>
  <c r="E15" i="10"/>
  <c r="H15" i="10" s="1"/>
  <c r="E16" i="10"/>
  <c r="H16" i="10" s="1"/>
  <c r="E17" i="10"/>
  <c r="H17" i="10" s="1"/>
  <c r="E37" i="10"/>
  <c r="H37" i="10" s="1"/>
  <c r="E27" i="10"/>
  <c r="H27" i="10" s="1"/>
  <c r="E19" i="10"/>
  <c r="H19" i="10" s="1"/>
  <c r="E10" i="10"/>
  <c r="H10" i="10" s="1"/>
  <c r="E40" i="4"/>
  <c r="H40" i="4" s="1"/>
  <c r="E38" i="4"/>
  <c r="H38" i="4" s="1"/>
  <c r="E39" i="4"/>
  <c r="H39" i="4" s="1"/>
  <c r="E37" i="4"/>
  <c r="H37" i="4" s="1"/>
  <c r="E28" i="4"/>
  <c r="H28" i="4" s="1"/>
  <c r="E29" i="4"/>
  <c r="H29" i="4" s="1"/>
  <c r="E30" i="4"/>
  <c r="H30" i="4" s="1"/>
  <c r="E31" i="4"/>
  <c r="H31" i="4" s="1"/>
  <c r="E32" i="4"/>
  <c r="H32" i="4" s="1"/>
  <c r="E33" i="4"/>
  <c r="H33" i="4" s="1"/>
  <c r="E34" i="4"/>
  <c r="H34" i="4" s="1"/>
  <c r="E35" i="4"/>
  <c r="H35" i="4" s="1"/>
  <c r="E27" i="4"/>
  <c r="H27" i="4" s="1"/>
  <c r="E20" i="4"/>
  <c r="H20" i="4" s="1"/>
  <c r="E21" i="4"/>
  <c r="H21" i="4" s="1"/>
  <c r="E22" i="4"/>
  <c r="H22" i="4" s="1"/>
  <c r="E23" i="4"/>
  <c r="H23" i="4" s="1"/>
  <c r="E24" i="4"/>
  <c r="H24" i="4" s="1"/>
  <c r="E25" i="4"/>
  <c r="H25" i="4" s="1"/>
  <c r="E19" i="4"/>
  <c r="H19" i="4" s="1"/>
  <c r="E11" i="4"/>
  <c r="H11" i="4" s="1"/>
  <c r="E12" i="4"/>
  <c r="H12" i="4" s="1"/>
  <c r="E13" i="4"/>
  <c r="H13" i="4" s="1"/>
  <c r="E14" i="4"/>
  <c r="H14" i="4" s="1"/>
  <c r="E15" i="4"/>
  <c r="H15" i="4" s="1"/>
  <c r="E16" i="4"/>
  <c r="H16" i="4" s="1"/>
  <c r="E17" i="4"/>
  <c r="H17" i="4" s="1"/>
  <c r="E10" i="4"/>
  <c r="H10" i="4" s="1"/>
  <c r="E23" i="9"/>
  <c r="H23" i="9" s="1"/>
  <c r="E24" i="9"/>
  <c r="H24" i="9" s="1"/>
  <c r="E25" i="9"/>
  <c r="H25" i="9" s="1"/>
  <c r="E26" i="9"/>
  <c r="H26" i="9" s="1"/>
  <c r="E27" i="9"/>
  <c r="H27" i="9" s="1"/>
  <c r="E28" i="9"/>
  <c r="H28" i="9" s="1"/>
  <c r="E22" i="9"/>
  <c r="H22" i="9" s="1"/>
  <c r="E19" i="9"/>
  <c r="H19" i="9" s="1"/>
  <c r="E20" i="9"/>
  <c r="H20" i="9" s="1"/>
  <c r="E18" i="9"/>
  <c r="H18" i="9" s="1"/>
  <c r="E11" i="9"/>
  <c r="H11" i="9" s="1"/>
  <c r="E12" i="9"/>
  <c r="H12" i="9" s="1"/>
  <c r="E13" i="9"/>
  <c r="H13" i="9" s="1"/>
  <c r="E14" i="9"/>
  <c r="H14" i="9" s="1"/>
  <c r="E15" i="9"/>
  <c r="H15" i="9" s="1"/>
  <c r="E16" i="9"/>
  <c r="H16" i="9" s="1"/>
  <c r="E10" i="9"/>
  <c r="H10" i="9" s="1"/>
  <c r="E31" i="8"/>
  <c r="H31" i="8" s="1"/>
  <c r="E32" i="8"/>
  <c r="H32" i="8" s="1"/>
  <c r="E30" i="8"/>
  <c r="H30" i="8" s="1"/>
  <c r="E21" i="8"/>
  <c r="H21" i="8" s="1"/>
  <c r="E22" i="8"/>
  <c r="H22" i="8" s="1"/>
  <c r="E23" i="8"/>
  <c r="H23" i="8" s="1"/>
  <c r="E24" i="8"/>
  <c r="H24" i="8" s="1"/>
  <c r="E25" i="8"/>
  <c r="H25" i="8" s="1"/>
  <c r="E26" i="8"/>
  <c r="H26" i="8" s="1"/>
  <c r="E27" i="8"/>
  <c r="H27" i="8" s="1"/>
  <c r="E28" i="8"/>
  <c r="H28" i="8" s="1"/>
  <c r="E20" i="8"/>
  <c r="H20" i="8" s="1"/>
  <c r="E11" i="8"/>
  <c r="H11" i="8" s="1"/>
  <c r="E12" i="8"/>
  <c r="H12" i="8" s="1"/>
  <c r="E13" i="8"/>
  <c r="H13" i="8" s="1"/>
  <c r="E14" i="8"/>
  <c r="H14" i="8" s="1"/>
  <c r="E15" i="8"/>
  <c r="H15" i="8" s="1"/>
  <c r="E16" i="8"/>
  <c r="H16" i="8" s="1"/>
  <c r="E17" i="8"/>
  <c r="H17" i="8" s="1"/>
  <c r="E18" i="8"/>
  <c r="H18" i="8" s="1"/>
  <c r="E10" i="8"/>
  <c r="H10" i="8" s="1"/>
  <c r="E29" i="2"/>
  <c r="H29" i="2" s="1"/>
  <c r="E30" i="2"/>
  <c r="H30" i="2" s="1"/>
  <c r="E31" i="2"/>
  <c r="H31" i="2" s="1"/>
  <c r="E32" i="2"/>
  <c r="H32" i="2" s="1"/>
  <c r="E33" i="2"/>
  <c r="H33" i="2" s="1"/>
  <c r="E34" i="2"/>
  <c r="H34" i="2" s="1"/>
  <c r="E35" i="2"/>
  <c r="H35" i="2" s="1"/>
  <c r="E36" i="2"/>
  <c r="H36" i="2" s="1"/>
  <c r="E28" i="2"/>
  <c r="H28" i="2" s="1"/>
  <c r="E19" i="2"/>
  <c r="H19" i="2" s="1"/>
  <c r="E20" i="2"/>
  <c r="H20" i="2" s="1"/>
  <c r="H21" i="2"/>
  <c r="E22" i="2"/>
  <c r="H22" i="2" s="1"/>
  <c r="E23" i="2"/>
  <c r="H23" i="2" s="1"/>
  <c r="H24" i="2"/>
  <c r="E25" i="2"/>
  <c r="H25" i="2" s="1"/>
  <c r="H26" i="2"/>
  <c r="E18" i="2"/>
  <c r="H18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H16" i="2" s="1"/>
  <c r="E10" i="2"/>
  <c r="H10" i="2" s="1"/>
  <c r="E23" i="7"/>
  <c r="H23" i="7" s="1"/>
  <c r="E24" i="7"/>
  <c r="H24" i="7" s="1"/>
  <c r="E25" i="7"/>
  <c r="H25" i="7" s="1"/>
  <c r="E26" i="7"/>
  <c r="H26" i="7" s="1"/>
  <c r="E27" i="7"/>
  <c r="H27" i="7" s="1"/>
  <c r="E28" i="7"/>
  <c r="H28" i="7" s="1"/>
  <c r="E22" i="7"/>
  <c r="H22" i="7" s="1"/>
  <c r="E19" i="7"/>
  <c r="H19" i="7" s="1"/>
  <c r="E20" i="7"/>
  <c r="H20" i="7" s="1"/>
  <c r="E18" i="7"/>
  <c r="H18" i="7" s="1"/>
  <c r="E11" i="7"/>
  <c r="H11" i="7" s="1"/>
  <c r="E12" i="7"/>
  <c r="H12" i="7" s="1"/>
  <c r="E13" i="7"/>
  <c r="H13" i="7" s="1"/>
  <c r="E14" i="7"/>
  <c r="H14" i="7" s="1"/>
  <c r="E15" i="7"/>
  <c r="H15" i="7" s="1"/>
  <c r="E16" i="7"/>
  <c r="H16" i="7" s="1"/>
  <c r="E10" i="7"/>
  <c r="H10" i="7" s="1"/>
  <c r="E32" i="6"/>
  <c r="H32" i="6" s="1"/>
  <c r="E33" i="6"/>
  <c r="H33" i="6" s="1"/>
  <c r="E31" i="6"/>
  <c r="H31" i="6" s="1"/>
  <c r="E22" i="6"/>
  <c r="H22" i="6" s="1"/>
  <c r="E23" i="6"/>
  <c r="H23" i="6" s="1"/>
  <c r="E24" i="6"/>
  <c r="H24" i="6" s="1"/>
  <c r="E25" i="6"/>
  <c r="H25" i="6" s="1"/>
  <c r="E26" i="6"/>
  <c r="H26" i="6" s="1"/>
  <c r="E27" i="6"/>
  <c r="H27" i="6" s="1"/>
  <c r="E28" i="6"/>
  <c r="H28" i="6" s="1"/>
  <c r="E29" i="6"/>
  <c r="H29" i="6" s="1"/>
  <c r="E21" i="6"/>
  <c r="H21" i="6" s="1"/>
  <c r="E12" i="6"/>
  <c r="H12" i="6" s="1"/>
  <c r="E13" i="6"/>
  <c r="H13" i="6" s="1"/>
  <c r="E14" i="6"/>
  <c r="H14" i="6" s="1"/>
  <c r="E15" i="6"/>
  <c r="H15" i="6" s="1"/>
  <c r="E16" i="6"/>
  <c r="H16" i="6" s="1"/>
  <c r="E17" i="6"/>
  <c r="H17" i="6" s="1"/>
  <c r="E18" i="6"/>
  <c r="H18" i="6" s="1"/>
  <c r="E19" i="6"/>
  <c r="H19" i="6" s="1"/>
  <c r="E11" i="6"/>
  <c r="H11" i="6" s="1"/>
  <c r="E29" i="1" l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28" i="1"/>
  <c r="H2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18" i="1"/>
  <c r="H18" i="1" s="1"/>
  <c r="E11" i="1"/>
  <c r="H11" i="1" s="1"/>
  <c r="E12" i="1"/>
  <c r="H12" i="1" s="1"/>
  <c r="H13" i="1"/>
  <c r="E14" i="1"/>
  <c r="H14" i="1" s="1"/>
  <c r="H15" i="1"/>
  <c r="E16" i="1"/>
  <c r="H16" i="1" s="1"/>
  <c r="E10" i="1"/>
  <c r="H10" i="1" s="1"/>
  <c r="E21" i="3"/>
  <c r="H21" i="3" s="1"/>
  <c r="E22" i="3"/>
  <c r="H22" i="3" s="1"/>
  <c r="E23" i="3"/>
  <c r="H23" i="3" s="1"/>
  <c r="E24" i="3"/>
  <c r="H24" i="3" s="1"/>
  <c r="E25" i="3"/>
  <c r="H25" i="3" s="1"/>
  <c r="E26" i="3"/>
  <c r="H26" i="3" s="1"/>
  <c r="E27" i="3"/>
  <c r="H27" i="3" s="1"/>
  <c r="E20" i="3"/>
  <c r="H20" i="3" s="1"/>
  <c r="E11" i="3"/>
  <c r="H11" i="3" s="1"/>
  <c r="E12" i="3"/>
  <c r="H12" i="3" s="1"/>
  <c r="E13" i="3"/>
  <c r="H13" i="3" s="1"/>
  <c r="E14" i="3"/>
  <c r="H14" i="3" s="1"/>
  <c r="E15" i="3"/>
  <c r="H15" i="3" s="1"/>
  <c r="E16" i="3"/>
  <c r="H16" i="3" s="1"/>
  <c r="E17" i="3"/>
  <c r="H17" i="3" s="1"/>
  <c r="E10" i="3"/>
  <c r="H10" i="3" s="1"/>
  <c r="H36" i="10"/>
  <c r="G36" i="10"/>
  <c r="F36" i="10"/>
  <c r="E36" i="10"/>
  <c r="D36" i="10"/>
  <c r="C36" i="10"/>
  <c r="H26" i="10"/>
  <c r="G26" i="10"/>
  <c r="F26" i="10"/>
  <c r="E26" i="10"/>
  <c r="D26" i="10"/>
  <c r="C26" i="10"/>
  <c r="H18" i="10"/>
  <c r="G18" i="10"/>
  <c r="F18" i="10"/>
  <c r="E18" i="10"/>
  <c r="D18" i="10"/>
  <c r="C18" i="10"/>
  <c r="H9" i="10"/>
  <c r="G9" i="10"/>
  <c r="F9" i="10"/>
  <c r="E9" i="10"/>
  <c r="D9" i="10"/>
  <c r="C9" i="10"/>
  <c r="H21" i="9"/>
  <c r="G21" i="9"/>
  <c r="F21" i="9"/>
  <c r="E21" i="9"/>
  <c r="D21" i="9"/>
  <c r="C21" i="9"/>
  <c r="H17" i="9"/>
  <c r="G17" i="9"/>
  <c r="F17" i="9"/>
  <c r="E17" i="9"/>
  <c r="D17" i="9"/>
  <c r="C17" i="9"/>
  <c r="H9" i="9"/>
  <c r="G9" i="9"/>
  <c r="G31" i="9" s="1"/>
  <c r="F9" i="9"/>
  <c r="E9" i="9"/>
  <c r="D9" i="9"/>
  <c r="C9" i="9"/>
  <c r="H29" i="8"/>
  <c r="G29" i="8"/>
  <c r="F29" i="8"/>
  <c r="E29" i="8"/>
  <c r="D29" i="8"/>
  <c r="C29" i="8"/>
  <c r="H19" i="8"/>
  <c r="G19" i="8"/>
  <c r="F19" i="8"/>
  <c r="E19" i="8"/>
  <c r="D19" i="8"/>
  <c r="C19" i="8"/>
  <c r="H9" i="8"/>
  <c r="G9" i="8"/>
  <c r="F9" i="8"/>
  <c r="E9" i="8"/>
  <c r="D9" i="8"/>
  <c r="C9" i="8"/>
  <c r="H21" i="7"/>
  <c r="G21" i="7"/>
  <c r="F21" i="7"/>
  <c r="E21" i="7"/>
  <c r="D21" i="7"/>
  <c r="C21" i="7"/>
  <c r="H17" i="7"/>
  <c r="G17" i="7"/>
  <c r="F17" i="7"/>
  <c r="E17" i="7"/>
  <c r="D17" i="7"/>
  <c r="C17" i="7"/>
  <c r="H9" i="7"/>
  <c r="G9" i="7"/>
  <c r="F9" i="7"/>
  <c r="E9" i="7"/>
  <c r="D9" i="7"/>
  <c r="C9" i="7"/>
  <c r="C32" i="7" s="1"/>
  <c r="H30" i="6"/>
  <c r="G30" i="6"/>
  <c r="F30" i="6"/>
  <c r="E30" i="6"/>
  <c r="D30" i="6"/>
  <c r="C30" i="6"/>
  <c r="H20" i="6"/>
  <c r="G20" i="6"/>
  <c r="F20" i="6"/>
  <c r="E20" i="6"/>
  <c r="D20" i="6"/>
  <c r="C20" i="6"/>
  <c r="H10" i="6"/>
  <c r="G10" i="6"/>
  <c r="F10" i="6"/>
  <c r="E10" i="6"/>
  <c r="E35" i="6" s="1"/>
  <c r="D10" i="6"/>
  <c r="C10" i="6"/>
  <c r="D23" i="5"/>
  <c r="E23" i="5"/>
  <c r="F23" i="5"/>
  <c r="G23" i="5"/>
  <c r="H23" i="5"/>
  <c r="D27" i="5"/>
  <c r="E27" i="5"/>
  <c r="F27" i="5"/>
  <c r="G27" i="5"/>
  <c r="H27" i="5"/>
  <c r="C27" i="5"/>
  <c r="C23" i="5"/>
  <c r="D15" i="5"/>
  <c r="E15" i="5"/>
  <c r="F15" i="5"/>
  <c r="G15" i="5"/>
  <c r="H15" i="5"/>
  <c r="C15" i="5"/>
  <c r="D11" i="5"/>
  <c r="E11" i="5"/>
  <c r="F11" i="5"/>
  <c r="G11" i="5"/>
  <c r="G8" i="5" s="1"/>
  <c r="H11" i="5"/>
  <c r="C11" i="5"/>
  <c r="D9" i="4"/>
  <c r="E9" i="4"/>
  <c r="F9" i="4"/>
  <c r="G9" i="4"/>
  <c r="H9" i="4"/>
  <c r="C9" i="4"/>
  <c r="D18" i="4"/>
  <c r="E18" i="4"/>
  <c r="F18" i="4"/>
  <c r="G18" i="4"/>
  <c r="H18" i="4"/>
  <c r="C18" i="4"/>
  <c r="D26" i="4"/>
  <c r="E26" i="4"/>
  <c r="F26" i="4"/>
  <c r="G26" i="4"/>
  <c r="H26" i="4"/>
  <c r="C26" i="4"/>
  <c r="D36" i="4"/>
  <c r="E36" i="4"/>
  <c r="F36" i="4"/>
  <c r="G36" i="4"/>
  <c r="H36" i="4"/>
  <c r="C36" i="4"/>
  <c r="C20" i="5" l="1"/>
  <c r="G35" i="6"/>
  <c r="E32" i="7"/>
  <c r="C34" i="8"/>
  <c r="G8" i="10"/>
  <c r="G42" i="10" s="1"/>
  <c r="F8" i="5"/>
  <c r="F35" i="6"/>
  <c r="D32" i="7"/>
  <c r="H31" i="9"/>
  <c r="F8" i="10"/>
  <c r="F42" i="10" s="1"/>
  <c r="H8" i="4"/>
  <c r="H42" i="4" s="1"/>
  <c r="H20" i="5"/>
  <c r="F20" i="5"/>
  <c r="C8" i="4"/>
  <c r="G20" i="5"/>
  <c r="G32" i="5" s="1"/>
  <c r="E20" i="5"/>
  <c r="F8" i="4"/>
  <c r="F42" i="4" s="1"/>
  <c r="D8" i="5"/>
  <c r="H35" i="6"/>
  <c r="F32" i="7"/>
  <c r="D34" i="8"/>
  <c r="H8" i="10"/>
  <c r="H42" i="10" s="1"/>
  <c r="G32" i="7"/>
  <c r="C31" i="9"/>
  <c r="E8" i="5"/>
  <c r="E8" i="4"/>
  <c r="D20" i="5"/>
  <c r="F34" i="8"/>
  <c r="D8" i="4"/>
  <c r="C8" i="5"/>
  <c r="C32" i="5" s="1"/>
  <c r="C35" i="6"/>
  <c r="G34" i="8"/>
  <c r="E31" i="9"/>
  <c r="C8" i="10"/>
  <c r="C42" i="10" s="1"/>
  <c r="G8" i="4"/>
  <c r="G42" i="4" s="1"/>
  <c r="E34" i="8"/>
  <c r="H32" i="7"/>
  <c r="D31" i="9"/>
  <c r="H8" i="5"/>
  <c r="D35" i="6"/>
  <c r="H34" i="8"/>
  <c r="F31" i="9"/>
  <c r="D8" i="10"/>
  <c r="D42" i="10" s="1"/>
  <c r="E8" i="10"/>
  <c r="E42" i="10" s="1"/>
  <c r="G43" i="10"/>
  <c r="C42" i="4"/>
  <c r="D19" i="3"/>
  <c r="E19" i="3"/>
  <c r="F19" i="3"/>
  <c r="G19" i="3"/>
  <c r="H19" i="3"/>
  <c r="C19" i="3"/>
  <c r="D9" i="3"/>
  <c r="E9" i="3"/>
  <c r="F9" i="3"/>
  <c r="F35" i="3" s="1"/>
  <c r="H9" i="3"/>
  <c r="C9" i="3"/>
  <c r="H43" i="10" l="1"/>
  <c r="H32" i="5"/>
  <c r="E32" i="5"/>
  <c r="F32" i="5"/>
  <c r="C35" i="3"/>
  <c r="G35" i="3"/>
  <c r="F43" i="10"/>
  <c r="E43" i="10"/>
  <c r="D32" i="5"/>
  <c r="D43" i="10"/>
  <c r="E42" i="4"/>
  <c r="D35" i="3"/>
  <c r="E35" i="3"/>
  <c r="C43" i="10"/>
  <c r="D42" i="4"/>
  <c r="H35" i="3"/>
  <c r="H27" i="2"/>
  <c r="G27" i="2"/>
  <c r="F27" i="2"/>
  <c r="E27" i="2"/>
  <c r="D27" i="2"/>
  <c r="C27" i="2"/>
  <c r="H17" i="2"/>
  <c r="G17" i="2"/>
  <c r="F17" i="2"/>
  <c r="E17" i="2"/>
  <c r="D17" i="2"/>
  <c r="C17" i="2"/>
  <c r="H9" i="2"/>
  <c r="G9" i="2"/>
  <c r="F9" i="2"/>
  <c r="E9" i="2"/>
  <c r="D9" i="2"/>
  <c r="C9" i="2"/>
  <c r="D9" i="1"/>
  <c r="E9" i="1"/>
  <c r="F9" i="1"/>
  <c r="G9" i="1"/>
  <c r="H9" i="1"/>
  <c r="C9" i="1"/>
  <c r="D17" i="1"/>
  <c r="E17" i="1"/>
  <c r="F17" i="1"/>
  <c r="G17" i="1"/>
  <c r="H17" i="1"/>
  <c r="C17" i="1"/>
  <c r="D27" i="1"/>
  <c r="E27" i="1"/>
  <c r="F27" i="1"/>
  <c r="G27" i="1"/>
  <c r="H27" i="1"/>
  <c r="C27" i="1"/>
  <c r="G8" i="2" l="1"/>
  <c r="F8" i="2"/>
  <c r="C8" i="2"/>
  <c r="D8" i="2"/>
  <c r="E8" i="2"/>
  <c r="H8" i="2"/>
  <c r="D37" i="2"/>
  <c r="F37" i="2"/>
  <c r="H37" i="2"/>
  <c r="C37" i="2"/>
  <c r="E37" i="2"/>
  <c r="G37" i="2"/>
  <c r="C8" i="1"/>
  <c r="C37" i="1"/>
  <c r="G8" i="1"/>
  <c r="G37" i="1"/>
  <c r="E8" i="1"/>
  <c r="E37" i="1"/>
  <c r="H8" i="1"/>
  <c r="H37" i="1"/>
  <c r="F8" i="1"/>
  <c r="F37" i="1"/>
  <c r="D8" i="1"/>
  <c r="D37" i="1"/>
  <c r="G32" i="9" l="1"/>
  <c r="D32" i="9"/>
  <c r="F32" i="9"/>
  <c r="E32" i="9"/>
  <c r="H32" i="9"/>
  <c r="C32" i="9"/>
</calcChain>
</file>

<file path=xl/sharedStrings.xml><?xml version="1.0" encoding="utf-8"?>
<sst xmlns="http://schemas.openxmlformats.org/spreadsheetml/2006/main" count="404" uniqueCount="157">
  <si>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</si>
  <si>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</si>
  <si>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</si>
  <si>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</si>
  <si>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</si>
  <si>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</si>
  <si>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</si>
  <si>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</si>
  <si>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</si>
  <si>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</si>
  <si>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</si>
  <si>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</si>
  <si>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</si>
  <si>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</si>
  <si>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</si>
  <si>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</si>
  <si>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</si>
  <si>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</si>
  <si>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</si>
  <si>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</si>
  <si>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</si>
  <si>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</si>
  <si>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</si>
  <si>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</si>
  <si>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Quimicos, Farmaceuticos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</si>
  <si>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</si>
  <si>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</si>
  <si>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</si>
  <si>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</si>
  <si>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</si>
  <si>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</si>
  <si>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</si>
  <si>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</si>
  <si>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</si>
  <si>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Conservamiento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</si>
  <si>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</si>
  <si>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</si>
  <si>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</si>
  <si>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</si>
  <si>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 Internas y Asignaciónes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</si>
  <si>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</si>
  <si>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</si>
  <si>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</si>
  <si>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</si>
  <si>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</si>
  <si>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</si>
  <si>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</si>
  <si>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</si>
  <si>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D. Transferencias, Asignaciones, Subsidios y Otras Ayudas</t>
  </si>
  <si>
    <t>E. Bienes Muebles, Inmuebles e Intangibles</t>
  </si>
  <si>
    <t>e1) Mobiliario y Equipo de Administración</t>
  </si>
  <si>
    <t>e2) Mobiliario y equipo Educacional y Recreativo</t>
  </si>
  <si>
    <t>e3) Equipo e Instrumental Médico y de Laboratorio</t>
  </si>
  <si>
    <t>e4) Vhículos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</si>
  <si>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</si>
  <si>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</si>
  <si>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</si>
  <si>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</si>
  <si>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Bienes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</si>
  <si>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</si>
  <si>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</si>
  <si>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</si>
  <si>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</si>
  <si>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</si>
  <si>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g1) Inversiones Para el Fomento de Actividades Productivas</t>
  </si>
  <si>
    <t>g2) Acciones y Participaciones de Capital</t>
  </si>
  <si>
    <t>g3) Compra de Titulos y Valores</t>
  </si>
  <si>
    <t xml:space="preserve">g4) Concesión de Préstamos 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</si>
  <si>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</si>
  <si>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</si>
  <si>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</si>
  <si>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</si>
  <si>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</si>
  <si>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</si>
  <si>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>I. Deuda Pública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</si>
  <si>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</si>
  <si>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</si>
  <si>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</si>
  <si>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</si>
  <si>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</si>
  <si>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</si>
  <si>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</si>
  <si>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Clasificación por Objeto del Gasto </t>
  </si>
  <si>
    <t>g5) Inversiones de Fideicomisos, Mandatos y Otros Análogos              Fideicomisos de Desastres Naturales (Informativo)</t>
  </si>
  <si>
    <t>II. Gasto Etiquetado</t>
  </si>
  <si>
    <t xml:space="preserve">Total de Clasificacion Por Objeto del Gasto 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</si>
  <si>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</si>
  <si>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</si>
  <si>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</si>
  <si>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</si>
  <si>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</si>
  <si>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</si>
  <si>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</si>
  <si>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</t>
  </si>
  <si>
    <t>Clasificación Administrativa</t>
  </si>
  <si>
    <t>A. Gobierno</t>
  </si>
  <si>
    <t>B. Desarrollo Social</t>
  </si>
  <si>
    <t>C. Desarrollo Económico</t>
  </si>
  <si>
    <t>D. Otras no Clasificadas en Funciones Anteriores</t>
  </si>
  <si>
    <t>a1) Legislación</t>
  </si>
  <si>
    <t>a2) Justicia</t>
  </si>
  <si>
    <t>a3) Coordinación de la Política de Gobierno</t>
  </si>
  <si>
    <t>a5) Asuntos Financieros y Hacendarios</t>
  </si>
  <si>
    <t>a4) Relaciones Exteriores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</si>
  <si>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</si>
  <si>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</si>
  <si>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</si>
  <si>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</si>
  <si>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</si>
  <si>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</si>
  <si>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</si>
  <si>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</si>
  <si>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</si>
  <si>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</si>
  <si>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</si>
  <si>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</si>
  <si>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</si>
  <si>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</si>
  <si>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</si>
  <si>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</si>
  <si>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</si>
  <si>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</si>
  <si>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</si>
  <si>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</si>
  <si>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</si>
  <si>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</si>
  <si>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</si>
  <si>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Clasificación Funcional </t>
  </si>
  <si>
    <t>Estado Analítico del Ejercicio del Presupuesto de Egresos Detallado- LDF</t>
  </si>
  <si>
    <t xml:space="preserve">Estado Analítico del Ejercicio del Presupuesto de Egresos Detallado- LDF </t>
  </si>
  <si>
    <t>Clasificación de Servicios Personales por Categoría</t>
  </si>
  <si>
    <t>A. Personal Administrativo y Servicio Público</t>
  </si>
  <si>
    <t>B. Magisterio</t>
  </si>
  <si>
    <t>C. Servicios de Salud</t>
  </si>
  <si>
    <t>c1) Personal Administrativo</t>
  </si>
  <si>
    <t>D. Seguridad Pública</t>
  </si>
  <si>
    <t>c2) Personal Médico, Paramédico y afín</t>
  </si>
  <si>
    <t>E. Gastos asociados a la implementacion de nuevas leyes federales o reformas a las mismas</t>
  </si>
  <si>
    <t>e1) Nombre del Programa o Ley 1</t>
  </si>
  <si>
    <t>e2) Nombre de Programa o Ley 2</t>
  </si>
  <si>
    <t>F. Sentencias laborales definitivas</t>
  </si>
  <si>
    <t>III. Total del Gasto en Servicios Personales.</t>
  </si>
  <si>
    <t>Total de Clasificacion Por Objeto del Gasto hoja 1 de 6</t>
  </si>
  <si>
    <t>Total de Clasificacion Por Objeto del Gasto hoja 2 de 6</t>
  </si>
  <si>
    <t>Total de Clasificacion Por Objeto del Gasto hoja 3 de 6</t>
  </si>
  <si>
    <t>Total de Clasificacion Por Objeto del Gasto hoja 4 de 6</t>
  </si>
  <si>
    <t>Total de Clasificacion Por Objeto del Gasto hoja 5 de 6</t>
  </si>
  <si>
    <t>Total de Clasificacion Por Objeto del Gasto hoja 6 de 6</t>
  </si>
  <si>
    <t>Total Clasificación Funcional Hoja 1 de 2</t>
  </si>
  <si>
    <t>Total Clasificación Funcional Hoja 2 de 2</t>
  </si>
  <si>
    <t>Total Clasificación Funcional</t>
  </si>
  <si>
    <t>Ente: Poder Ejecutivo del Estado de Zacatecas</t>
  </si>
  <si>
    <t>Avance de Gestión Financiera Ejercicio   2018</t>
  </si>
  <si>
    <t>Avance de Gestión Financiera Ejercicio 2018</t>
  </si>
  <si>
    <t>A. Dependencia o Unidad Administrativa 69</t>
  </si>
  <si>
    <t>Ente: Instituto de Cultura Física y Deporte del Estado de Zacatecas</t>
  </si>
  <si>
    <t>Ente: Instiituto de Cultura Física y Deporte del Estado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</si>
</sst>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0">
    <border>
      <left/>
      <right/>
      <top/>
      <bottom/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165" fontId="10" fillId="0" borderId="0"/>
    <xf numFmtId="43" fontId="11" fillId="0" borderId="0" applyFont="0" applyFill="0" applyBorder="0" applyAlignment="0" applyProtection="0"/>
    <xf numFmtId="0" fontId="10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/>
    <xf numFmtId="0" fontId="0" fillId="2" borderId="0" xfId="0" applyFill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3" fontId="7" fillId="2" borderId="12" xfId="0" applyNumberFormat="1" applyFont="1" applyFill="1" applyBorder="1" applyAlignment="1">
      <alignment vertical="center" wrapText="1"/>
    </xf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3" fontId="9" fillId="0" borderId="0" xfId="0" applyNumberFormat="1" applyFont="1"/>
    <xf numFmtId="0" fontId="8" fillId="2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9" fillId="2" borderId="8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justify" vertical="top"/>
    </xf>
    <xf numFmtId="3" fontId="9" fillId="2" borderId="9" xfId="0" applyNumberFormat="1" applyFont="1" applyFill="1" applyBorder="1" applyAlignment="1">
      <alignment horizontal="right" vertical="top" wrapText="1"/>
    </xf>
    <xf numFmtId="164" fontId="9" fillId="2" borderId="9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3" fontId="9" fillId="2" borderId="9" xfId="0" applyNumberFormat="1" applyFont="1" applyFill="1" applyBorder="1" applyAlignment="1">
      <alignment horizontal="right" vertical="top"/>
    </xf>
    <xf numFmtId="3" fontId="7" fillId="2" borderId="9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left"/>
    </xf>
    <xf numFmtId="3" fontId="7" fillId="0" borderId="13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top"/>
    </xf>
    <xf numFmtId="3" fontId="7" fillId="0" borderId="12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3" fillId="2" borderId="9" xfId="0" applyNumberFormat="1" applyFont="1" applyFill="1" applyBorder="1" applyAlignment="1">
      <alignment horizontal="right" vertical="top" wrapText="1"/>
    </xf>
    <xf numFmtId="3" fontId="13" fillId="2" borderId="9" xfId="0" applyNumberFormat="1" applyFont="1" applyFill="1" applyBorder="1" applyAlignment="1">
      <alignment horizontal="right" vertical="top"/>
    </xf>
    <xf numFmtId="3" fontId="9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top"/>
    </xf>
    <xf numFmtId="0" fontId="7" fillId="2" borderId="1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 wrapText="1" indent="2"/>
    </xf>
    <xf numFmtId="0" fontId="7" fillId="2" borderId="17" xfId="0" applyFont="1" applyFill="1" applyBorder="1" applyAlignment="1">
      <alignment horizontal="left" vertical="top" wrapText="1" indent="2"/>
    </xf>
    <xf numFmtId="0" fontId="5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1</xdr:row>
      <xdr:rowOff>9525</xdr:rowOff>
    </xdr:from>
    <xdr:to>
      <xdr:col>1</xdr:col>
      <xdr:colOff>1743075</xdr:colOff>
      <xdr:row>3</xdr:row>
      <xdr:rowOff>0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238125"/>
          <a:ext cx="1752599" cy="44767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238125</xdr:colOff>
      <xdr:row>0</xdr:row>
      <xdr:rowOff>190500</xdr:rowOff>
    </xdr:from>
    <xdr:to>
      <xdr:col>7</xdr:col>
      <xdr:colOff>600075</xdr:colOff>
      <xdr:row>3</xdr:row>
      <xdr:rowOff>9525</xdr:rowOff>
    </xdr:to>
    <xdr:pic>
      <xdr:nvPicPr>
        <xdr:cNvPr id="3" name="2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90500"/>
          <a:ext cx="20574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142875</xdr:rowOff>
    </xdr:from>
    <xdr:to>
      <xdr:col>1</xdr:col>
      <xdr:colOff>1743075</xdr:colOff>
      <xdr:row>3</xdr:row>
      <xdr:rowOff>38100</xdr:rowOff>
    </xdr:to>
    <xdr:pic>
      <xdr:nvPicPr>
        <xdr:cNvPr id="2" name="1 Imagen" descr="Zacatecas - Trabajemos Diferente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42875"/>
          <a:ext cx="1771649" cy="5810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209550</xdr:colOff>
      <xdr:row>0</xdr:row>
      <xdr:rowOff>190500</xdr:rowOff>
    </xdr:from>
    <xdr:to>
      <xdr:col>7</xdr:col>
      <xdr:colOff>571500</xdr:colOff>
      <xdr:row>3</xdr:row>
      <xdr:rowOff>9525</xdr:rowOff>
    </xdr:to>
    <xdr:pic>
      <xdr:nvPicPr>
        <xdr:cNvPr id="3" name="2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90500"/>
          <a:ext cx="20574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180975</xdr:rowOff>
    </xdr:from>
    <xdr:to>
      <xdr:col>1</xdr:col>
      <xdr:colOff>1743075</xdr:colOff>
      <xdr:row>3</xdr:row>
      <xdr:rowOff>28575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80975"/>
          <a:ext cx="1752599" cy="5334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276225</xdr:colOff>
      <xdr:row>0</xdr:row>
      <xdr:rowOff>152400</xdr:rowOff>
    </xdr:from>
    <xdr:to>
      <xdr:col>7</xdr:col>
      <xdr:colOff>638175</xdr:colOff>
      <xdr:row>2</xdr:row>
      <xdr:rowOff>200025</xdr:rowOff>
    </xdr:to>
    <xdr:pic>
      <xdr:nvPicPr>
        <xdr:cNvPr id="3" name="2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52400"/>
          <a:ext cx="20574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171450</xdr:rowOff>
    </xdr:from>
    <xdr:to>
      <xdr:col>1</xdr:col>
      <xdr:colOff>1695450</xdr:colOff>
      <xdr:row>2</xdr:row>
      <xdr:rowOff>219076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71450"/>
          <a:ext cx="1647824" cy="504826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7</xdr:col>
      <xdr:colOff>571500</xdr:colOff>
      <xdr:row>3</xdr:row>
      <xdr:rowOff>47625</xdr:rowOff>
    </xdr:to>
    <xdr:pic>
      <xdr:nvPicPr>
        <xdr:cNvPr id="3" name="2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228600"/>
          <a:ext cx="20574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190500</xdr:rowOff>
    </xdr:from>
    <xdr:to>
      <xdr:col>1</xdr:col>
      <xdr:colOff>1552575</xdr:colOff>
      <xdr:row>2</xdr:row>
      <xdr:rowOff>200026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190500"/>
          <a:ext cx="1523999" cy="466726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190500</xdr:colOff>
      <xdr:row>1</xdr:row>
      <xdr:rowOff>9525</xdr:rowOff>
    </xdr:from>
    <xdr:to>
      <xdr:col>7</xdr:col>
      <xdr:colOff>552450</xdr:colOff>
      <xdr:row>3</xdr:row>
      <xdr:rowOff>57150</xdr:rowOff>
    </xdr:to>
    <xdr:pic>
      <xdr:nvPicPr>
        <xdr:cNvPr id="3" name="2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38125"/>
          <a:ext cx="20574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209549</xdr:rowOff>
    </xdr:from>
    <xdr:to>
      <xdr:col>1</xdr:col>
      <xdr:colOff>1704975</xdr:colOff>
      <xdr:row>2</xdr:row>
      <xdr:rowOff>209550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209549"/>
          <a:ext cx="1609724" cy="457201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219075</xdr:colOff>
      <xdr:row>0</xdr:row>
      <xdr:rowOff>200025</xdr:rowOff>
    </xdr:from>
    <xdr:to>
      <xdr:col>7</xdr:col>
      <xdr:colOff>581025</xdr:colOff>
      <xdr:row>3</xdr:row>
      <xdr:rowOff>19050</xdr:rowOff>
    </xdr:to>
    <xdr:pic>
      <xdr:nvPicPr>
        <xdr:cNvPr id="3" name="2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20574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190500</xdr:rowOff>
    </xdr:from>
    <xdr:to>
      <xdr:col>1</xdr:col>
      <xdr:colOff>1628775</xdr:colOff>
      <xdr:row>3</xdr:row>
      <xdr:rowOff>47625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190500"/>
          <a:ext cx="1562099" cy="5429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247650</xdr:colOff>
      <xdr:row>0</xdr:row>
      <xdr:rowOff>200025</xdr:rowOff>
    </xdr:from>
    <xdr:to>
      <xdr:col>7</xdr:col>
      <xdr:colOff>609600</xdr:colOff>
      <xdr:row>3</xdr:row>
      <xdr:rowOff>19050</xdr:rowOff>
    </xdr:to>
    <xdr:pic>
      <xdr:nvPicPr>
        <xdr:cNvPr id="3" name="2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00025"/>
          <a:ext cx="20574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190501</xdr:rowOff>
    </xdr:from>
    <xdr:to>
      <xdr:col>1</xdr:col>
      <xdr:colOff>1657350</xdr:colOff>
      <xdr:row>2</xdr:row>
      <xdr:rowOff>209551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190501"/>
          <a:ext cx="1600199" cy="47625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152400</xdr:colOff>
      <xdr:row>0</xdr:row>
      <xdr:rowOff>219075</xdr:rowOff>
    </xdr:from>
    <xdr:to>
      <xdr:col>7</xdr:col>
      <xdr:colOff>514350</xdr:colOff>
      <xdr:row>3</xdr:row>
      <xdr:rowOff>38100</xdr:rowOff>
    </xdr:to>
    <xdr:pic>
      <xdr:nvPicPr>
        <xdr:cNvPr id="3" name="2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219075"/>
          <a:ext cx="20574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180976</xdr:rowOff>
    </xdr:from>
    <xdr:to>
      <xdr:col>1</xdr:col>
      <xdr:colOff>1743075</xdr:colOff>
      <xdr:row>3</xdr:row>
      <xdr:rowOff>9525</xdr:rowOff>
    </xdr:to>
    <xdr:pic>
      <xdr:nvPicPr>
        <xdr:cNvPr id="2" name="1 Imagen" descr="Zacatecas - Trabajemos Diferent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180976"/>
          <a:ext cx="1743074" cy="514349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171450</xdr:colOff>
      <xdr:row>0</xdr:row>
      <xdr:rowOff>200025</xdr:rowOff>
    </xdr:from>
    <xdr:to>
      <xdr:col>7</xdr:col>
      <xdr:colOff>533400</xdr:colOff>
      <xdr:row>3</xdr:row>
      <xdr:rowOff>19050</xdr:rowOff>
    </xdr:to>
    <xdr:pic>
      <xdr:nvPicPr>
        <xdr:cNvPr id="3" name="2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200025"/>
          <a:ext cx="20574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190501</xdr:rowOff>
    </xdr:from>
    <xdr:to>
      <xdr:col>1</xdr:col>
      <xdr:colOff>1771650</xdr:colOff>
      <xdr:row>2</xdr:row>
      <xdr:rowOff>219075</xdr:rowOff>
    </xdr:to>
    <xdr:pic>
      <xdr:nvPicPr>
        <xdr:cNvPr id="2" name="1 Imagen" descr="Zacatecas - Trabajemos Diferente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1" y="190501"/>
          <a:ext cx="1657349" cy="485774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200025</xdr:colOff>
      <xdr:row>0</xdr:row>
      <xdr:rowOff>133350</xdr:rowOff>
    </xdr:from>
    <xdr:to>
      <xdr:col>7</xdr:col>
      <xdr:colOff>676275</xdr:colOff>
      <xdr:row>3</xdr:row>
      <xdr:rowOff>19050</xdr:rowOff>
    </xdr:to>
    <xdr:pic>
      <xdr:nvPicPr>
        <xdr:cNvPr id="3" name="2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33350"/>
          <a:ext cx="21717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topLeftCell="A19" zoomScaleNormal="100" zoomScaleSheetLayoutView="100" workbookViewId="0">
      <selection activeCell="G27" sqref="G27"/>
    </sheetView>
  </sheetViews>
  <sheetFormatPr baseColWidth="10" defaultRowHeight="15" x14ac:dyDescent="0.25"/>
  <cols>
    <col min="1" max="1" width="4.5703125" style="14" customWidth="1"/>
    <col min="2" max="2" width="57.28515625" style="14" customWidth="1"/>
    <col min="3" max="8" width="12.7109375" style="14" customWidth="1"/>
  </cols>
  <sheetData>
    <row r="1" spans="1:8" ht="18" customHeight="1" x14ac:dyDescent="0.25">
      <c r="A1" s="44" t="s">
        <v>153</v>
      </c>
      <c r="B1" s="45"/>
      <c r="C1" s="45"/>
      <c r="D1" s="45"/>
      <c r="E1" s="45"/>
      <c r="F1" s="45"/>
      <c r="G1" s="45"/>
      <c r="H1" s="46"/>
    </row>
    <row r="2" spans="1:8" ht="18" customHeight="1" x14ac:dyDescent="0.25">
      <c r="A2" s="47" t="s">
        <v>129</v>
      </c>
      <c r="B2" s="48"/>
      <c r="C2" s="48"/>
      <c r="D2" s="48"/>
      <c r="E2" s="48"/>
      <c r="F2" s="48"/>
      <c r="G2" s="48"/>
      <c r="H2" s="49"/>
    </row>
    <row r="3" spans="1:8" ht="18" customHeight="1" x14ac:dyDescent="0.25">
      <c r="A3" s="47" t="s">
        <v>82</v>
      </c>
      <c r="B3" s="48"/>
      <c r="C3" s="48"/>
      <c r="D3" s="48"/>
      <c r="E3" s="48"/>
      <c r="F3" s="48"/>
      <c r="G3" s="48"/>
      <c r="H3" s="49"/>
    </row>
    <row r="4" spans="1:8" s="2" customFormat="1" ht="18" customHeight="1" thickBot="1" x14ac:dyDescent="0.3">
      <c r="A4" s="53" t="s">
        <v>155</v>
      </c>
      <c r="B4" s="53"/>
      <c r="C4" s="53"/>
      <c r="D4" s="53"/>
      <c r="E4" s="53"/>
      <c r="F4" s="53"/>
      <c r="G4" s="53"/>
      <c r="H4" s="53"/>
    </row>
    <row r="5" spans="1:8" ht="15.75" thickBot="1" x14ac:dyDescent="0.3">
      <c r="A5" s="50" t="s">
        <v>0</v>
      </c>
      <c r="B5" s="50"/>
      <c r="C5" s="52" t="s">
        <v>1</v>
      </c>
      <c r="D5" s="52"/>
      <c r="E5" s="52"/>
      <c r="F5" s="52"/>
      <c r="G5" s="52"/>
      <c r="H5" s="52" t="s">
        <v>2</v>
      </c>
    </row>
    <row r="6" spans="1:8" ht="23.25" thickBot="1" x14ac:dyDescent="0.3">
      <c r="A6" s="50"/>
      <c r="B6" s="50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52"/>
    </row>
    <row r="7" spans="1:8" ht="11.25" customHeight="1" x14ac:dyDescent="0.25">
      <c r="A7" s="51"/>
      <c r="B7" s="51"/>
      <c r="C7" s="4">
        <v>1</v>
      </c>
      <c r="D7" s="4">
        <v>2</v>
      </c>
      <c r="E7" s="4" t="s">
        <v>8</v>
      </c>
      <c r="F7" s="4">
        <v>4</v>
      </c>
      <c r="G7" s="4">
        <v>5</v>
      </c>
      <c r="H7" s="4" t="s">
        <v>9</v>
      </c>
    </row>
    <row r="8" spans="1:8" ht="15" customHeight="1" x14ac:dyDescent="0.25">
      <c r="A8" s="42" t="s">
        <v>10</v>
      </c>
      <c r="B8" s="43"/>
      <c r="C8" s="5">
        <f>+C9+C17+C27+'EAPED NE COG (2)'!C10+'EAPED NE COG (2)'!C20+'EAPED NE COG (2)'!C30+'EAPED NE COG (3)'!C9+'EAPED NE COG (3)'!C17+'EAPED NE COG (3)'!C21</f>
        <v>81133249</v>
      </c>
      <c r="D8" s="5">
        <f>+D9+D17+D27+'EAPED NE COG (2)'!D10+'EAPED NE COG (2)'!D20+'EAPED NE COG (2)'!D30+'EAPED NE COG (3)'!D9+'EAPED NE COG (3)'!D17+'EAPED NE COG (3)'!D21</f>
        <v>24772340</v>
      </c>
      <c r="E8" s="5">
        <f>+E9+E17+E27+'EAPED NE COG (2)'!E10+'EAPED NE COG (2)'!E20+'EAPED NE COG (2)'!E30+'EAPED NE COG (3)'!E9+'EAPED NE COG (3)'!E17+'EAPED NE COG (3)'!E21</f>
        <v>105905589</v>
      </c>
      <c r="F8" s="5">
        <f>+F9+F17+F27+'EAPED NE COG (2)'!F10+'EAPED NE COG (2)'!F20+'EAPED NE COG (2)'!F30+'EAPED NE COG (3)'!F9+'EAPED NE COG (3)'!F17+'EAPED NE COG (3)'!F21</f>
        <v>83393860</v>
      </c>
      <c r="G8" s="5">
        <f>+G9+G17+G27+'EAPED NE COG (2)'!G10+'EAPED NE COG (2)'!G20+'EAPED NE COG (2)'!G30+'EAPED NE COG (3)'!G9+'EAPED NE COG (3)'!G17+'EAPED NE COG (3)'!G21</f>
        <v>80336642</v>
      </c>
      <c r="H8" s="5">
        <f>+H9+H17+H27+'EAPED NE COG (2)'!H10+'EAPED NE COG (2)'!H20+'EAPED NE COG (2)'!H30+'EAPED NE COG (3)'!H9+'EAPED NE COG (3)'!H17+'EAPED NE COG (3)'!H21</f>
        <v>22511729</v>
      </c>
    </row>
    <row r="9" spans="1:8" ht="15" customHeight="1" x14ac:dyDescent="0.25">
      <c r="A9" s="42" t="s">
        <v>11</v>
      </c>
      <c r="B9" s="43"/>
      <c r="C9" s="5">
        <f t="shared" ref="C9:H9" si="0">SUM(C10:C16)</f>
        <v>24415085</v>
      </c>
      <c r="D9" s="5">
        <f t="shared" si="0"/>
        <v>3221796</v>
      </c>
      <c r="E9" s="5">
        <f t="shared" si="0"/>
        <v>27636881</v>
      </c>
      <c r="F9" s="5">
        <f t="shared" si="0"/>
        <v>25497384</v>
      </c>
      <c r="G9" s="5">
        <f t="shared" si="0"/>
        <v>24275795</v>
      </c>
      <c r="H9" s="5">
        <f t="shared" si="0"/>
        <v>2139497</v>
      </c>
    </row>
    <row r="10" spans="1:8" ht="15" customHeight="1" x14ac:dyDescent="0.25">
      <c r="A10" s="17"/>
      <c r="B10" s="18" t="s">
        <v>12</v>
      </c>
      <c r="C10" s="41">
        <v>5814228</v>
      </c>
      <c r="D10" s="41">
        <v>962224</v>
      </c>
      <c r="E10" s="41">
        <f>C10+D10</f>
        <v>6776452</v>
      </c>
      <c r="F10" s="41">
        <v>6056824</v>
      </c>
      <c r="G10" s="41">
        <v>6056824</v>
      </c>
      <c r="H10" s="41">
        <f>E10-F10</f>
        <v>719628</v>
      </c>
    </row>
    <row r="11" spans="1:8" ht="15" customHeight="1" x14ac:dyDescent="0.25">
      <c r="A11" s="17"/>
      <c r="B11" s="18" t="s">
        <v>13</v>
      </c>
      <c r="C11" s="41">
        <v>2468400</v>
      </c>
      <c r="D11" s="41">
        <v>73464</v>
      </c>
      <c r="E11" s="41">
        <f t="shared" ref="E11:E16" si="1">C11+D11</f>
        <v>2541864</v>
      </c>
      <c r="F11" s="41">
        <v>2377264</v>
      </c>
      <c r="G11" s="41">
        <v>2377264</v>
      </c>
      <c r="H11" s="41">
        <f t="shared" ref="H11:H16" si="2">E11-F11</f>
        <v>164600</v>
      </c>
    </row>
    <row r="12" spans="1:8" ht="15" customHeight="1" x14ac:dyDescent="0.25">
      <c r="A12" s="17"/>
      <c r="B12" s="18" t="s">
        <v>14</v>
      </c>
      <c r="C12" s="41">
        <v>1216636</v>
      </c>
      <c r="D12" s="41">
        <v>-65646</v>
      </c>
      <c r="E12" s="41">
        <f t="shared" si="1"/>
        <v>1150990</v>
      </c>
      <c r="F12" s="41">
        <v>1099665</v>
      </c>
      <c r="G12" s="41">
        <v>1099665</v>
      </c>
      <c r="H12" s="41">
        <f t="shared" si="2"/>
        <v>51325</v>
      </c>
    </row>
    <row r="13" spans="1:8" ht="15" customHeight="1" x14ac:dyDescent="0.25">
      <c r="A13" s="17"/>
      <c r="B13" s="18" t="s">
        <v>15</v>
      </c>
      <c r="C13" s="41">
        <v>7371937</v>
      </c>
      <c r="D13" s="41">
        <v>28244</v>
      </c>
      <c r="E13" s="41">
        <v>7400181</v>
      </c>
      <c r="F13" s="41">
        <v>6755251</v>
      </c>
      <c r="G13" s="41">
        <v>5539625</v>
      </c>
      <c r="H13" s="41">
        <f t="shared" si="2"/>
        <v>644930</v>
      </c>
    </row>
    <row r="14" spans="1:8" ht="15" customHeight="1" x14ac:dyDescent="0.25">
      <c r="A14" s="17"/>
      <c r="B14" s="18" t="s">
        <v>16</v>
      </c>
      <c r="C14" s="41">
        <v>6861294</v>
      </c>
      <c r="D14" s="41">
        <v>2482406</v>
      </c>
      <c r="E14" s="41">
        <f t="shared" si="1"/>
        <v>9343700</v>
      </c>
      <c r="F14" s="41">
        <v>9043829</v>
      </c>
      <c r="G14" s="41">
        <v>9037866</v>
      </c>
      <c r="H14" s="41">
        <f t="shared" si="2"/>
        <v>299871</v>
      </c>
    </row>
    <row r="15" spans="1:8" ht="15" customHeight="1" x14ac:dyDescent="0.25">
      <c r="A15" s="17"/>
      <c r="B15" s="18" t="s">
        <v>17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f t="shared" si="2"/>
        <v>0</v>
      </c>
    </row>
    <row r="16" spans="1:8" ht="15" customHeight="1" x14ac:dyDescent="0.25">
      <c r="A16" s="17"/>
      <c r="B16" s="18" t="s">
        <v>18</v>
      </c>
      <c r="C16" s="41">
        <v>682590</v>
      </c>
      <c r="D16" s="41">
        <v>-258896</v>
      </c>
      <c r="E16" s="41">
        <f t="shared" si="1"/>
        <v>423694</v>
      </c>
      <c r="F16" s="41">
        <v>164551</v>
      </c>
      <c r="G16" s="41">
        <v>164551</v>
      </c>
      <c r="H16" s="41">
        <f t="shared" si="2"/>
        <v>259143</v>
      </c>
    </row>
    <row r="17" spans="1:8" ht="15" customHeight="1" x14ac:dyDescent="0.25">
      <c r="A17" s="42" t="s">
        <v>19</v>
      </c>
      <c r="B17" s="43"/>
      <c r="C17" s="5">
        <f t="shared" ref="C17:H17" si="3">SUM(C18:C26)</f>
        <v>10525910</v>
      </c>
      <c r="D17" s="5">
        <f t="shared" si="3"/>
        <v>3611447</v>
      </c>
      <c r="E17" s="5">
        <f t="shared" si="3"/>
        <v>14137357</v>
      </c>
      <c r="F17" s="5">
        <f t="shared" si="3"/>
        <v>11564530</v>
      </c>
      <c r="G17" s="5">
        <f t="shared" si="3"/>
        <v>11351769</v>
      </c>
      <c r="H17" s="5">
        <f t="shared" si="3"/>
        <v>2572827</v>
      </c>
    </row>
    <row r="18" spans="1:8" ht="15" customHeight="1" x14ac:dyDescent="0.25">
      <c r="A18" s="17"/>
      <c r="B18" s="18" t="s">
        <v>20</v>
      </c>
      <c r="C18" s="41">
        <v>1956010</v>
      </c>
      <c r="D18" s="41">
        <v>-1104246</v>
      </c>
      <c r="E18" s="41">
        <f>C18+D18</f>
        <v>851764</v>
      </c>
      <c r="F18" s="41">
        <v>762982</v>
      </c>
      <c r="G18" s="41">
        <v>696257</v>
      </c>
      <c r="H18" s="41">
        <f>E18-F18</f>
        <v>88782</v>
      </c>
    </row>
    <row r="19" spans="1:8" ht="15" customHeight="1" x14ac:dyDescent="0.25">
      <c r="A19" s="17"/>
      <c r="B19" s="18" t="s">
        <v>21</v>
      </c>
      <c r="C19" s="41">
        <v>570000</v>
      </c>
      <c r="D19" s="41">
        <v>614748</v>
      </c>
      <c r="E19" s="41">
        <f t="shared" ref="E19:E26" si="4">C19+D19</f>
        <v>1184748</v>
      </c>
      <c r="F19" s="41">
        <v>1041185</v>
      </c>
      <c r="G19" s="41">
        <v>1025584</v>
      </c>
      <c r="H19" s="41">
        <f t="shared" ref="H19:H26" si="5">E19-F19</f>
        <v>143563</v>
      </c>
    </row>
    <row r="20" spans="1:8" ht="15" customHeight="1" x14ac:dyDescent="0.25">
      <c r="A20" s="17"/>
      <c r="B20" s="18" t="s">
        <v>22</v>
      </c>
      <c r="C20" s="41">
        <v>8000</v>
      </c>
      <c r="D20" s="41">
        <v>-8000</v>
      </c>
      <c r="E20" s="41">
        <f t="shared" si="4"/>
        <v>0</v>
      </c>
      <c r="F20" s="41">
        <v>0</v>
      </c>
      <c r="G20" s="41">
        <v>0</v>
      </c>
      <c r="H20" s="41">
        <f t="shared" si="5"/>
        <v>0</v>
      </c>
    </row>
    <row r="21" spans="1:8" ht="15" customHeight="1" x14ac:dyDescent="0.25">
      <c r="A21" s="17"/>
      <c r="B21" s="18" t="s">
        <v>23</v>
      </c>
      <c r="C21" s="41">
        <v>457200</v>
      </c>
      <c r="D21" s="41">
        <v>1142340</v>
      </c>
      <c r="E21" s="41">
        <f t="shared" si="4"/>
        <v>1599540</v>
      </c>
      <c r="F21" s="41">
        <v>1583883</v>
      </c>
      <c r="G21" s="41">
        <v>1526259</v>
      </c>
      <c r="H21" s="41">
        <f t="shared" si="5"/>
        <v>15657</v>
      </c>
    </row>
    <row r="22" spans="1:8" ht="15" customHeight="1" x14ac:dyDescent="0.25">
      <c r="A22" s="17"/>
      <c r="B22" s="18" t="s">
        <v>24</v>
      </c>
      <c r="C22" s="41">
        <v>1121700</v>
      </c>
      <c r="D22" s="41">
        <v>227659</v>
      </c>
      <c r="E22" s="41">
        <f t="shared" si="4"/>
        <v>1349359</v>
      </c>
      <c r="F22" s="41">
        <v>1065442</v>
      </c>
      <c r="G22" s="41">
        <v>1040930</v>
      </c>
      <c r="H22" s="41">
        <f t="shared" si="5"/>
        <v>283917</v>
      </c>
    </row>
    <row r="23" spans="1:8" ht="15" customHeight="1" x14ac:dyDescent="0.25">
      <c r="A23" s="17"/>
      <c r="B23" s="18" t="s">
        <v>25</v>
      </c>
      <c r="C23" s="41">
        <v>1123000</v>
      </c>
      <c r="D23" s="41">
        <v>20854</v>
      </c>
      <c r="E23" s="41">
        <f t="shared" si="4"/>
        <v>1143854</v>
      </c>
      <c r="F23" s="41">
        <v>669062</v>
      </c>
      <c r="G23" s="41">
        <v>667656</v>
      </c>
      <c r="H23" s="41">
        <f t="shared" si="5"/>
        <v>474792</v>
      </c>
    </row>
    <row r="24" spans="1:8" ht="15" customHeight="1" x14ac:dyDescent="0.25">
      <c r="A24" s="17"/>
      <c r="B24" s="18" t="s">
        <v>26</v>
      </c>
      <c r="C24" s="41">
        <v>5126000</v>
      </c>
      <c r="D24" s="41">
        <v>2605038</v>
      </c>
      <c r="E24" s="41">
        <f t="shared" si="4"/>
        <v>7731038</v>
      </c>
      <c r="F24" s="41">
        <v>6198699</v>
      </c>
      <c r="G24" s="41">
        <v>6151976</v>
      </c>
      <c r="H24" s="41">
        <f t="shared" si="5"/>
        <v>1532339</v>
      </c>
    </row>
    <row r="25" spans="1:8" ht="15" customHeight="1" x14ac:dyDescent="0.25">
      <c r="A25" s="17"/>
      <c r="B25" s="18" t="s">
        <v>27</v>
      </c>
      <c r="C25" s="41">
        <v>0</v>
      </c>
      <c r="D25" s="41">
        <v>0</v>
      </c>
      <c r="E25" s="41">
        <f t="shared" si="4"/>
        <v>0</v>
      </c>
      <c r="F25" s="41">
        <v>0</v>
      </c>
      <c r="G25" s="41">
        <v>0</v>
      </c>
      <c r="H25" s="41">
        <f t="shared" si="5"/>
        <v>0</v>
      </c>
    </row>
    <row r="26" spans="1:8" ht="15" customHeight="1" x14ac:dyDescent="0.25">
      <c r="A26" s="17"/>
      <c r="B26" s="18" t="s">
        <v>28</v>
      </c>
      <c r="C26" s="41">
        <v>164000</v>
      </c>
      <c r="D26" s="41">
        <v>113054</v>
      </c>
      <c r="E26" s="41">
        <f t="shared" si="4"/>
        <v>277054</v>
      </c>
      <c r="F26" s="41">
        <v>243277</v>
      </c>
      <c r="G26" s="41">
        <v>243107</v>
      </c>
      <c r="H26" s="41">
        <f t="shared" si="5"/>
        <v>33777</v>
      </c>
    </row>
    <row r="27" spans="1:8" ht="15" customHeight="1" x14ac:dyDescent="0.25">
      <c r="A27" s="42" t="s">
        <v>29</v>
      </c>
      <c r="B27" s="43"/>
      <c r="C27" s="5">
        <f t="shared" ref="C27:H27" si="6">SUM(C28:C36)</f>
        <v>15541698</v>
      </c>
      <c r="D27" s="5">
        <f t="shared" si="6"/>
        <v>4124155</v>
      </c>
      <c r="E27" s="5">
        <f t="shared" si="6"/>
        <v>19665853</v>
      </c>
      <c r="F27" s="5">
        <f t="shared" si="6"/>
        <v>16196709</v>
      </c>
      <c r="G27" s="5">
        <f t="shared" si="6"/>
        <v>15017851</v>
      </c>
      <c r="H27" s="5">
        <f t="shared" si="6"/>
        <v>3469144</v>
      </c>
    </row>
    <row r="28" spans="1:8" ht="15" customHeight="1" x14ac:dyDescent="0.25">
      <c r="A28" s="17"/>
      <c r="B28" s="18" t="s">
        <v>30</v>
      </c>
      <c r="C28" s="41">
        <v>7870325</v>
      </c>
      <c r="D28" s="41">
        <v>-655988</v>
      </c>
      <c r="E28" s="41">
        <f>C28+D28</f>
        <v>7214337</v>
      </c>
      <c r="F28" s="41">
        <v>6607925</v>
      </c>
      <c r="G28" s="41">
        <v>5515705</v>
      </c>
      <c r="H28" s="41">
        <f>E28-F28</f>
        <v>606412</v>
      </c>
    </row>
    <row r="29" spans="1:8" ht="15" customHeight="1" x14ac:dyDescent="0.25">
      <c r="A29" s="17"/>
      <c r="B29" s="18" t="s">
        <v>31</v>
      </c>
      <c r="C29" s="41">
        <v>412700</v>
      </c>
      <c r="D29" s="41">
        <v>-75557</v>
      </c>
      <c r="E29" s="41">
        <f t="shared" ref="E29:E36" si="7">C29+D29</f>
        <v>337143</v>
      </c>
      <c r="F29" s="41">
        <v>243219</v>
      </c>
      <c r="G29" s="41">
        <v>230853</v>
      </c>
      <c r="H29" s="41">
        <f t="shared" ref="H29:H36" si="8">E29-F29</f>
        <v>93924</v>
      </c>
    </row>
    <row r="30" spans="1:8" ht="15" customHeight="1" x14ac:dyDescent="0.25">
      <c r="A30" s="17"/>
      <c r="B30" s="18" t="s">
        <v>32</v>
      </c>
      <c r="C30" s="41">
        <v>296000</v>
      </c>
      <c r="D30" s="41">
        <v>1143869</v>
      </c>
      <c r="E30" s="41">
        <f t="shared" si="7"/>
        <v>1439869</v>
      </c>
      <c r="F30" s="41">
        <v>1243605</v>
      </c>
      <c r="G30" s="41">
        <v>1243605</v>
      </c>
      <c r="H30" s="41">
        <f t="shared" si="8"/>
        <v>196264</v>
      </c>
    </row>
    <row r="31" spans="1:8" ht="15" customHeight="1" x14ac:dyDescent="0.25">
      <c r="A31" s="17"/>
      <c r="B31" s="18" t="s">
        <v>33</v>
      </c>
      <c r="C31" s="41">
        <v>154280</v>
      </c>
      <c r="D31" s="41">
        <v>277659</v>
      </c>
      <c r="E31" s="41">
        <f t="shared" si="7"/>
        <v>431939</v>
      </c>
      <c r="F31" s="41">
        <v>388240</v>
      </c>
      <c r="G31" s="41">
        <v>383867</v>
      </c>
      <c r="H31" s="41">
        <f t="shared" si="8"/>
        <v>43699</v>
      </c>
    </row>
    <row r="32" spans="1:8" ht="15" customHeight="1" x14ac:dyDescent="0.25">
      <c r="A32" s="17"/>
      <c r="B32" s="18" t="s">
        <v>34</v>
      </c>
      <c r="C32" s="41">
        <v>695000</v>
      </c>
      <c r="D32" s="41">
        <v>1382646</v>
      </c>
      <c r="E32" s="41">
        <f t="shared" si="7"/>
        <v>2077646</v>
      </c>
      <c r="F32" s="41">
        <v>1557166</v>
      </c>
      <c r="G32" s="41">
        <v>1548557</v>
      </c>
      <c r="H32" s="41">
        <f t="shared" si="8"/>
        <v>520480</v>
      </c>
    </row>
    <row r="33" spans="1:8" ht="15" customHeight="1" x14ac:dyDescent="0.25">
      <c r="A33" s="17"/>
      <c r="B33" s="18" t="s">
        <v>35</v>
      </c>
      <c r="C33" s="41">
        <v>88000</v>
      </c>
      <c r="D33" s="41">
        <v>105069</v>
      </c>
      <c r="E33" s="41">
        <f t="shared" si="7"/>
        <v>193069</v>
      </c>
      <c r="F33" s="41">
        <v>138831</v>
      </c>
      <c r="G33" s="41">
        <v>112866</v>
      </c>
      <c r="H33" s="41">
        <f t="shared" si="8"/>
        <v>54238</v>
      </c>
    </row>
    <row r="34" spans="1:8" ht="15" customHeight="1" x14ac:dyDescent="0.25">
      <c r="A34" s="17"/>
      <c r="B34" s="18" t="s">
        <v>36</v>
      </c>
      <c r="C34" s="41">
        <v>3988800</v>
      </c>
      <c r="D34" s="41">
        <v>-262763</v>
      </c>
      <c r="E34" s="41">
        <f t="shared" si="7"/>
        <v>3726037</v>
      </c>
      <c r="F34" s="41">
        <v>2744085</v>
      </c>
      <c r="G34" s="41">
        <v>2740393</v>
      </c>
      <c r="H34" s="41">
        <f t="shared" si="8"/>
        <v>981952</v>
      </c>
    </row>
    <row r="35" spans="1:8" ht="15" customHeight="1" x14ac:dyDescent="0.25">
      <c r="A35" s="17"/>
      <c r="B35" s="18" t="s">
        <v>37</v>
      </c>
      <c r="C35" s="41">
        <v>1436593</v>
      </c>
      <c r="D35" s="41">
        <v>1404275</v>
      </c>
      <c r="E35" s="41">
        <f t="shared" si="7"/>
        <v>2840868</v>
      </c>
      <c r="F35" s="41">
        <v>2100556</v>
      </c>
      <c r="G35" s="41">
        <v>2072207</v>
      </c>
      <c r="H35" s="41">
        <f t="shared" si="8"/>
        <v>740312</v>
      </c>
    </row>
    <row r="36" spans="1:8" ht="15" customHeight="1" x14ac:dyDescent="0.25">
      <c r="A36" s="7"/>
      <c r="B36" s="8" t="s">
        <v>38</v>
      </c>
      <c r="C36" s="41">
        <v>600000</v>
      </c>
      <c r="D36" s="41">
        <v>804945</v>
      </c>
      <c r="E36" s="41">
        <f t="shared" si="7"/>
        <v>1404945</v>
      </c>
      <c r="F36" s="41">
        <v>1173082</v>
      </c>
      <c r="G36" s="41">
        <v>1169798</v>
      </c>
      <c r="H36" s="41">
        <f t="shared" si="8"/>
        <v>231863</v>
      </c>
    </row>
    <row r="37" spans="1:8" s="13" customFormat="1" ht="20.100000000000001" customHeight="1" x14ac:dyDescent="0.25">
      <c r="A37" s="10"/>
      <c r="B37" s="11" t="s">
        <v>142</v>
      </c>
      <c r="C37" s="12">
        <f>+C9+C17+C27</f>
        <v>50482693</v>
      </c>
      <c r="D37" s="12">
        <f t="shared" ref="D37:H37" si="9">+D9+D17+D27</f>
        <v>10957398</v>
      </c>
      <c r="E37" s="12">
        <f t="shared" si="9"/>
        <v>61440091</v>
      </c>
      <c r="F37" s="12">
        <f t="shared" si="9"/>
        <v>53258623</v>
      </c>
      <c r="G37" s="12">
        <f t="shared" si="9"/>
        <v>50645415</v>
      </c>
      <c r="H37" s="12">
        <f t="shared" si="9"/>
        <v>8181468</v>
      </c>
    </row>
    <row r="38" spans="1:8" x14ac:dyDescent="0.25">
      <c r="C38" s="15"/>
      <c r="D38" s="15"/>
      <c r="E38" s="15"/>
      <c r="F38" s="15"/>
      <c r="G38" s="15"/>
      <c r="H38" s="15"/>
    </row>
    <row r="39" spans="1:8" x14ac:dyDescent="0.25">
      <c r="C39" s="16"/>
      <c r="D39" s="16"/>
      <c r="E39" s="16"/>
      <c r="F39" s="16"/>
      <c r="G39" s="16"/>
      <c r="H39" s="16"/>
    </row>
    <row r="40" spans="1:8" x14ac:dyDescent="0.25">
      <c r="C40" s="16"/>
      <c r="D40" s="16"/>
      <c r="E40" s="16"/>
      <c r="F40" s="16"/>
      <c r="G40" s="16"/>
      <c r="H40" s="16"/>
    </row>
    <row r="42" spans="1:8" x14ac:dyDescent="0.25">
      <c r="C42" s="16"/>
      <c r="D42" s="16"/>
      <c r="E42" s="16"/>
      <c r="F42" s="16"/>
      <c r="G42" s="16"/>
      <c r="H42" s="16"/>
    </row>
  </sheetData>
  <sheetProtection selectLockedCells="1"/>
  <mergeCells count="11">
    <mergeCell ref="A8:B8"/>
    <mergeCell ref="A9:B9"/>
    <mergeCell ref="A17:B17"/>
    <mergeCell ref="A27:B27"/>
    <mergeCell ref="A1:H1"/>
    <mergeCell ref="A2:H2"/>
    <mergeCell ref="A3:H3"/>
    <mergeCell ref="A5:B7"/>
    <mergeCell ref="C5:G5"/>
    <mergeCell ref="H5:H6"/>
    <mergeCell ref="A4:H4"/>
  </mergeCells>
  <printOptions horizontalCentered="1"/>
  <pageMargins left="0.23622047244094491" right="0.23622047244094491" top="0.74803149606299213" bottom="0.74803149606299213" header="0" footer="0"/>
  <pageSetup scale="90" orientation="landscape" horizontalDpi="300" verticalDpi="300" r:id="rId1"/>
  <headerFooter>
    <oddFooter xml:space="preserve">&amp;R&amp;8LDF /6.&amp;P
</oddFooter>
  </headerFooter>
  <rowBreaks count="3" manualBreakCount="3">
    <brk id="2" max="7" man="1"/>
    <brk id="25" max="16383" man="1"/>
    <brk id="29" max="7" man="1"/>
  </rowBreaks>
  <colBreaks count="1" manualBreakCount="1">
    <brk id="4" max="8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topLeftCell="A13" zoomScaleNormal="100" zoomScaleSheetLayoutView="100" workbookViewId="0">
      <selection activeCell="B19" sqref="B19"/>
    </sheetView>
  </sheetViews>
  <sheetFormatPr baseColWidth="10" defaultRowHeight="15" x14ac:dyDescent="0.25"/>
  <cols>
    <col min="1" max="1" width="4.5703125" style="30" customWidth="1"/>
    <col min="2" max="2" width="60.28515625" style="14" customWidth="1"/>
    <col min="3" max="8" width="12.7109375" style="14" customWidth="1"/>
  </cols>
  <sheetData>
    <row r="1" spans="1:8" ht="18" customHeight="1" x14ac:dyDescent="0.25">
      <c r="A1" s="44" t="s">
        <v>153</v>
      </c>
      <c r="B1" s="45"/>
      <c r="C1" s="45"/>
      <c r="D1" s="45"/>
      <c r="E1" s="45"/>
      <c r="F1" s="45"/>
      <c r="G1" s="45"/>
      <c r="H1" s="46"/>
    </row>
    <row r="2" spans="1:8" ht="18" customHeight="1" x14ac:dyDescent="0.25">
      <c r="A2" s="47" t="s">
        <v>128</v>
      </c>
      <c r="B2" s="48"/>
      <c r="C2" s="48"/>
      <c r="D2" s="48"/>
      <c r="E2" s="48"/>
      <c r="F2" s="48"/>
      <c r="G2" s="48"/>
      <c r="H2" s="49"/>
    </row>
    <row r="3" spans="1:8" ht="18" customHeight="1" x14ac:dyDescent="0.25">
      <c r="A3" s="47" t="s">
        <v>130</v>
      </c>
      <c r="B3" s="48"/>
      <c r="C3" s="48"/>
      <c r="D3" s="48"/>
      <c r="E3" s="48"/>
      <c r="F3" s="48"/>
      <c r="G3" s="48"/>
      <c r="H3" s="49"/>
    </row>
    <row r="4" spans="1:8" s="2" customFormat="1" ht="18.75" customHeight="1" thickBot="1" x14ac:dyDescent="0.3">
      <c r="A4" s="53" t="s">
        <v>151</v>
      </c>
      <c r="B4" s="53"/>
      <c r="C4" s="53"/>
      <c r="D4" s="53"/>
      <c r="E4" s="53"/>
      <c r="F4" s="53"/>
      <c r="G4" s="53"/>
      <c r="H4" s="53"/>
    </row>
    <row r="5" spans="1:8" x14ac:dyDescent="0.25">
      <c r="A5" s="60" t="s">
        <v>0</v>
      </c>
      <c r="B5" s="60"/>
      <c r="C5" s="61" t="s">
        <v>1</v>
      </c>
      <c r="D5" s="61"/>
      <c r="E5" s="61"/>
      <c r="F5" s="61"/>
      <c r="G5" s="61"/>
      <c r="H5" s="61" t="s">
        <v>2</v>
      </c>
    </row>
    <row r="6" spans="1:8" ht="22.5" x14ac:dyDescent="0.25">
      <c r="A6" s="60"/>
      <c r="B6" s="60"/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61"/>
    </row>
    <row r="7" spans="1:8" x14ac:dyDescent="0.25">
      <c r="A7" s="60"/>
      <c r="B7" s="60"/>
      <c r="C7" s="20">
        <v>1</v>
      </c>
      <c r="D7" s="20">
        <v>2</v>
      </c>
      <c r="E7" s="20" t="s">
        <v>8</v>
      </c>
      <c r="F7" s="20">
        <v>4</v>
      </c>
      <c r="G7" s="20">
        <v>5</v>
      </c>
      <c r="H7" s="20" t="s">
        <v>9</v>
      </c>
    </row>
    <row r="8" spans="1:8" ht="18.95" customHeight="1" x14ac:dyDescent="0.25">
      <c r="A8" s="56" t="s">
        <v>10</v>
      </c>
      <c r="B8" s="57"/>
      <c r="C8" s="29">
        <f>C9+C10+C11+C14+C15+C18</f>
        <v>24415085</v>
      </c>
      <c r="D8" s="29">
        <f t="shared" ref="D8:H8" si="0">D9+D10+D11+D14+D15+D18</f>
        <v>3221796</v>
      </c>
      <c r="E8" s="29">
        <f t="shared" si="0"/>
        <v>27636881</v>
      </c>
      <c r="F8" s="29">
        <f t="shared" si="0"/>
        <v>25497384</v>
      </c>
      <c r="G8" s="29">
        <f t="shared" si="0"/>
        <v>24275795</v>
      </c>
      <c r="H8" s="29">
        <f t="shared" si="0"/>
        <v>2139497</v>
      </c>
    </row>
    <row r="9" spans="1:8" s="22" customFormat="1" ht="18.95" customHeight="1" x14ac:dyDescent="0.25">
      <c r="A9" s="62" t="s">
        <v>131</v>
      </c>
      <c r="B9" s="63"/>
      <c r="C9" s="25">
        <v>24415085</v>
      </c>
      <c r="D9" s="25">
        <v>3221796</v>
      </c>
      <c r="E9" s="25">
        <f>C9+D9</f>
        <v>27636881</v>
      </c>
      <c r="F9" s="25">
        <v>25497384</v>
      </c>
      <c r="G9" s="25">
        <v>24275795</v>
      </c>
      <c r="H9" s="25">
        <f>E9-F9</f>
        <v>2139497</v>
      </c>
    </row>
    <row r="10" spans="1:8" s="22" customFormat="1" ht="18.95" customHeight="1" x14ac:dyDescent="0.25">
      <c r="A10" s="62" t="s">
        <v>132</v>
      </c>
      <c r="B10" s="63"/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f>E10-F10</f>
        <v>0</v>
      </c>
    </row>
    <row r="11" spans="1:8" s="22" customFormat="1" ht="18.95" customHeight="1" x14ac:dyDescent="0.25">
      <c r="A11" s="62" t="s">
        <v>133</v>
      </c>
      <c r="B11" s="63"/>
      <c r="C11" s="25">
        <f>SUM(C12:C13)</f>
        <v>0</v>
      </c>
      <c r="D11" s="25">
        <f t="shared" ref="D11:H11" si="1">SUM(D12:D13)</f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</row>
    <row r="12" spans="1:8" s="22" customFormat="1" ht="18.95" customHeight="1" x14ac:dyDescent="0.25">
      <c r="A12" s="23"/>
      <c r="B12" s="24" t="s">
        <v>134</v>
      </c>
      <c r="C12" s="38">
        <v>0</v>
      </c>
      <c r="D12" s="38">
        <v>0</v>
      </c>
      <c r="E12" s="38">
        <f>C12+D12</f>
        <v>0</v>
      </c>
      <c r="F12" s="38">
        <v>0</v>
      </c>
      <c r="G12" s="38">
        <v>0</v>
      </c>
      <c r="H12" s="38">
        <f>E12-F12</f>
        <v>0</v>
      </c>
    </row>
    <row r="13" spans="1:8" s="22" customFormat="1" ht="18.95" customHeight="1" x14ac:dyDescent="0.25">
      <c r="A13" s="23"/>
      <c r="B13" s="24" t="s">
        <v>136</v>
      </c>
      <c r="C13" s="38">
        <v>0</v>
      </c>
      <c r="D13" s="38">
        <v>0</v>
      </c>
      <c r="E13" s="38">
        <f>C13+D13</f>
        <v>0</v>
      </c>
      <c r="F13" s="38">
        <v>0</v>
      </c>
      <c r="G13" s="38">
        <v>0</v>
      </c>
      <c r="H13" s="38">
        <f>E13-F13</f>
        <v>0</v>
      </c>
    </row>
    <row r="14" spans="1:8" s="22" customFormat="1" ht="18.95" customHeight="1" x14ac:dyDescent="0.25">
      <c r="A14" s="62" t="s">
        <v>135</v>
      </c>
      <c r="B14" s="63"/>
      <c r="C14" s="25">
        <v>0</v>
      </c>
      <c r="D14" s="25">
        <v>0</v>
      </c>
      <c r="E14" s="25">
        <f>C14+D14</f>
        <v>0</v>
      </c>
      <c r="F14" s="25">
        <v>0</v>
      </c>
      <c r="G14" s="25">
        <v>0</v>
      </c>
      <c r="H14" s="25">
        <f>E14-F14</f>
        <v>0</v>
      </c>
    </row>
    <row r="15" spans="1:8" s="22" customFormat="1" ht="18.95" customHeight="1" x14ac:dyDescent="0.25">
      <c r="A15" s="62" t="s">
        <v>137</v>
      </c>
      <c r="B15" s="63"/>
      <c r="C15" s="25">
        <f>SUM(C16:C17)</f>
        <v>0</v>
      </c>
      <c r="D15" s="25">
        <f t="shared" ref="D15:H15" si="2">SUM(D16:D17)</f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</row>
    <row r="16" spans="1:8" s="22" customFormat="1" ht="18.95" customHeight="1" x14ac:dyDescent="0.25">
      <c r="A16" s="23"/>
      <c r="B16" s="24" t="s">
        <v>138</v>
      </c>
      <c r="C16" s="39">
        <v>0</v>
      </c>
      <c r="D16" s="39">
        <v>0</v>
      </c>
      <c r="E16" s="39">
        <f>C16+D16</f>
        <v>0</v>
      </c>
      <c r="F16" s="39">
        <v>0</v>
      </c>
      <c r="G16" s="39">
        <v>0</v>
      </c>
      <c r="H16" s="39">
        <f>E16+F16</f>
        <v>0</v>
      </c>
    </row>
    <row r="17" spans="1:8" s="22" customFormat="1" ht="18.95" customHeight="1" x14ac:dyDescent="0.25">
      <c r="A17" s="23"/>
      <c r="B17" s="24" t="s">
        <v>139</v>
      </c>
      <c r="C17" s="39">
        <v>0</v>
      </c>
      <c r="D17" s="39">
        <v>0</v>
      </c>
      <c r="E17" s="39">
        <f>C17+D17</f>
        <v>0</v>
      </c>
      <c r="F17" s="39">
        <v>0</v>
      </c>
      <c r="G17" s="39">
        <v>0</v>
      </c>
      <c r="H17" s="39">
        <f>E17+F17</f>
        <v>0</v>
      </c>
    </row>
    <row r="18" spans="1:8" s="27" customFormat="1" ht="18.95" customHeight="1" x14ac:dyDescent="0.25">
      <c r="A18" s="62" t="s">
        <v>140</v>
      </c>
      <c r="B18" s="63"/>
      <c r="C18" s="25">
        <v>0</v>
      </c>
      <c r="D18" s="25">
        <v>0</v>
      </c>
      <c r="E18" s="25">
        <f>C18+D18</f>
        <v>0</v>
      </c>
      <c r="F18" s="25">
        <v>0</v>
      </c>
      <c r="G18" s="25">
        <v>0</v>
      </c>
      <c r="H18" s="25">
        <f>E18-F18</f>
        <v>0</v>
      </c>
    </row>
    <row r="19" spans="1:8" s="22" customFormat="1" ht="18.95" customHeight="1" x14ac:dyDescent="0.25">
      <c r="A19" s="23"/>
      <c r="B19" s="24"/>
      <c r="C19" s="28"/>
      <c r="D19" s="26"/>
      <c r="E19" s="28"/>
      <c r="F19" s="28"/>
      <c r="G19" s="28"/>
      <c r="H19" s="28"/>
    </row>
    <row r="20" spans="1:8" s="22" customFormat="1" ht="18.95" customHeight="1" x14ac:dyDescent="0.25">
      <c r="A20" s="56" t="s">
        <v>84</v>
      </c>
      <c r="B20" s="57"/>
      <c r="C20" s="29">
        <f>C21+C22+C23+C26+C27+C30</f>
        <v>0</v>
      </c>
      <c r="D20" s="29">
        <f t="shared" ref="D20:H20" si="3">D21+D22+D23+D26+D27+D30</f>
        <v>660000</v>
      </c>
      <c r="E20" s="29">
        <f t="shared" si="3"/>
        <v>660000</v>
      </c>
      <c r="F20" s="29">
        <f t="shared" si="3"/>
        <v>0</v>
      </c>
      <c r="G20" s="29">
        <f t="shared" si="3"/>
        <v>0</v>
      </c>
      <c r="H20" s="29">
        <f t="shared" si="3"/>
        <v>660000</v>
      </c>
    </row>
    <row r="21" spans="1:8" s="22" customFormat="1" ht="18.95" customHeight="1" x14ac:dyDescent="0.25">
      <c r="A21" s="62" t="s">
        <v>131</v>
      </c>
      <c r="B21" s="63"/>
      <c r="C21" s="28">
        <v>0</v>
      </c>
      <c r="D21" s="28">
        <v>660000</v>
      </c>
      <c r="E21" s="28">
        <f>C21+D21</f>
        <v>660000</v>
      </c>
      <c r="F21" s="28">
        <v>0</v>
      </c>
      <c r="G21" s="28">
        <v>0</v>
      </c>
      <c r="H21" s="28">
        <f>E21-F21</f>
        <v>660000</v>
      </c>
    </row>
    <row r="22" spans="1:8" s="22" customFormat="1" ht="18.95" customHeight="1" x14ac:dyDescent="0.25">
      <c r="A22" s="62" t="s">
        <v>132</v>
      </c>
      <c r="B22" s="63"/>
      <c r="C22" s="28">
        <v>0</v>
      </c>
      <c r="D22" s="28">
        <v>0</v>
      </c>
      <c r="E22" s="28">
        <f>C22+D22</f>
        <v>0</v>
      </c>
      <c r="F22" s="28">
        <v>0</v>
      </c>
      <c r="G22" s="28">
        <v>0</v>
      </c>
      <c r="H22" s="28">
        <f>E22-F22</f>
        <v>0</v>
      </c>
    </row>
    <row r="23" spans="1:8" s="22" customFormat="1" ht="18.95" customHeight="1" x14ac:dyDescent="0.25">
      <c r="A23" s="62" t="s">
        <v>133</v>
      </c>
      <c r="B23" s="63"/>
      <c r="C23" s="28">
        <f>SUM(C24:C25)</f>
        <v>0</v>
      </c>
      <c r="D23" s="28">
        <f t="shared" ref="D23:H23" si="4">SUM(D24:D25)</f>
        <v>0</v>
      </c>
      <c r="E23" s="28">
        <f t="shared" si="4"/>
        <v>0</v>
      </c>
      <c r="F23" s="28">
        <f t="shared" si="4"/>
        <v>0</v>
      </c>
      <c r="G23" s="28">
        <f t="shared" si="4"/>
        <v>0</v>
      </c>
      <c r="H23" s="28">
        <f t="shared" si="4"/>
        <v>0</v>
      </c>
    </row>
    <row r="24" spans="1:8" s="22" customFormat="1" ht="18.95" customHeight="1" x14ac:dyDescent="0.25">
      <c r="A24" s="23"/>
      <c r="B24" s="24" t="s">
        <v>134</v>
      </c>
      <c r="C24" s="40">
        <v>0</v>
      </c>
      <c r="D24" s="40">
        <v>0</v>
      </c>
      <c r="E24" s="40">
        <f>C24+D24</f>
        <v>0</v>
      </c>
      <c r="F24" s="40">
        <v>0</v>
      </c>
      <c r="G24" s="40">
        <v>0</v>
      </c>
      <c r="H24" s="40">
        <f>E24-F24</f>
        <v>0</v>
      </c>
    </row>
    <row r="25" spans="1:8" s="22" customFormat="1" ht="18.95" customHeight="1" x14ac:dyDescent="0.25">
      <c r="A25" s="23"/>
      <c r="B25" s="24" t="s">
        <v>136</v>
      </c>
      <c r="C25" s="40">
        <v>0</v>
      </c>
      <c r="D25" s="40">
        <v>0</v>
      </c>
      <c r="E25" s="40">
        <f>C25+D25</f>
        <v>0</v>
      </c>
      <c r="F25" s="40">
        <v>0</v>
      </c>
      <c r="G25" s="40">
        <v>0</v>
      </c>
      <c r="H25" s="40">
        <f>E25-F25</f>
        <v>0</v>
      </c>
    </row>
    <row r="26" spans="1:8" s="27" customFormat="1" ht="18.95" customHeight="1" x14ac:dyDescent="0.25">
      <c r="A26" s="62" t="s">
        <v>135</v>
      </c>
      <c r="B26" s="63"/>
      <c r="C26" s="28">
        <v>0</v>
      </c>
      <c r="D26" s="28">
        <v>0</v>
      </c>
      <c r="E26" s="28">
        <f>C26+D26</f>
        <v>0</v>
      </c>
      <c r="F26" s="28">
        <v>0</v>
      </c>
      <c r="G26" s="28">
        <v>0</v>
      </c>
      <c r="H26" s="28">
        <f>E26-F26</f>
        <v>0</v>
      </c>
    </row>
    <row r="27" spans="1:8" s="22" customFormat="1" ht="18.95" customHeight="1" x14ac:dyDescent="0.25">
      <c r="A27" s="62" t="s">
        <v>137</v>
      </c>
      <c r="B27" s="63"/>
      <c r="C27" s="28">
        <f>SUM(C28:C29)</f>
        <v>0</v>
      </c>
      <c r="D27" s="28">
        <f t="shared" ref="D27:H27" si="5">SUM(D28:D29)</f>
        <v>0</v>
      </c>
      <c r="E27" s="28">
        <f t="shared" si="5"/>
        <v>0</v>
      </c>
      <c r="F27" s="28">
        <f t="shared" si="5"/>
        <v>0</v>
      </c>
      <c r="G27" s="28">
        <f t="shared" si="5"/>
        <v>0</v>
      </c>
      <c r="H27" s="28">
        <f t="shared" si="5"/>
        <v>0</v>
      </c>
    </row>
    <row r="28" spans="1:8" s="22" customFormat="1" ht="21" customHeight="1" x14ac:dyDescent="0.25">
      <c r="A28" s="23"/>
      <c r="B28" s="24" t="s">
        <v>138</v>
      </c>
      <c r="C28" s="40">
        <v>0</v>
      </c>
      <c r="D28" s="40">
        <v>0</v>
      </c>
      <c r="E28" s="40">
        <f>C28+D28</f>
        <v>0</v>
      </c>
      <c r="F28" s="40">
        <v>0</v>
      </c>
      <c r="G28" s="40">
        <v>0</v>
      </c>
      <c r="H28" s="40">
        <f>E28-F28</f>
        <v>0</v>
      </c>
    </row>
    <row r="29" spans="1:8" s="22" customFormat="1" ht="18.95" customHeight="1" x14ac:dyDescent="0.25">
      <c r="A29" s="23"/>
      <c r="B29" s="24" t="s">
        <v>139</v>
      </c>
      <c r="C29" s="40">
        <v>0</v>
      </c>
      <c r="D29" s="40">
        <v>0</v>
      </c>
      <c r="E29" s="40">
        <f>C29+D29</f>
        <v>0</v>
      </c>
      <c r="F29" s="40">
        <v>0</v>
      </c>
      <c r="G29" s="40">
        <v>0</v>
      </c>
      <c r="H29" s="40">
        <f>E29-F29</f>
        <v>0</v>
      </c>
    </row>
    <row r="30" spans="1:8" s="22" customFormat="1" ht="18.95" customHeight="1" x14ac:dyDescent="0.25">
      <c r="A30" s="62" t="s">
        <v>140</v>
      </c>
      <c r="B30" s="63"/>
      <c r="C30" s="28">
        <v>0</v>
      </c>
      <c r="D30" s="28">
        <v>0</v>
      </c>
      <c r="E30" s="28">
        <f>C30+D30</f>
        <v>0</v>
      </c>
      <c r="F30" s="28">
        <v>0</v>
      </c>
      <c r="G30" s="28">
        <v>0</v>
      </c>
      <c r="H30" s="28">
        <f>E30-F30</f>
        <v>0</v>
      </c>
    </row>
    <row r="31" spans="1:8" s="22" customFormat="1" ht="9.9499999999999993" customHeight="1" x14ac:dyDescent="0.25">
      <c r="A31" s="23"/>
      <c r="B31" s="24"/>
      <c r="C31" s="28"/>
      <c r="D31" s="28"/>
      <c r="E31" s="28"/>
      <c r="F31" s="28"/>
      <c r="G31" s="28"/>
      <c r="H31" s="28"/>
    </row>
    <row r="32" spans="1:8" s="27" customFormat="1" ht="18.95" customHeight="1" x14ac:dyDescent="0.25">
      <c r="A32" s="64" t="s">
        <v>141</v>
      </c>
      <c r="B32" s="65"/>
      <c r="C32" s="31">
        <f>C8+C20</f>
        <v>24415085</v>
      </c>
      <c r="D32" s="31">
        <f t="shared" ref="D32:H32" si="6">D8+D20</f>
        <v>3881796</v>
      </c>
      <c r="E32" s="31">
        <f t="shared" si="6"/>
        <v>28296881</v>
      </c>
      <c r="F32" s="31">
        <f t="shared" si="6"/>
        <v>25497384</v>
      </c>
      <c r="G32" s="31">
        <f t="shared" si="6"/>
        <v>24275795</v>
      </c>
      <c r="H32" s="31">
        <f t="shared" si="6"/>
        <v>2799497</v>
      </c>
    </row>
    <row r="33" spans="1:8" x14ac:dyDescent="0.25">
      <c r="C33" s="16"/>
      <c r="D33" s="16"/>
      <c r="E33" s="16"/>
      <c r="F33" s="16"/>
      <c r="G33" s="16"/>
      <c r="H33" s="16"/>
    </row>
    <row r="34" spans="1:8" x14ac:dyDescent="0.25">
      <c r="C34" s="16"/>
      <c r="D34" s="16"/>
      <c r="E34" s="16"/>
      <c r="F34" s="16"/>
      <c r="G34" s="16"/>
      <c r="H34" s="16"/>
    </row>
    <row r="38" spans="1:8" s="2" customFormat="1" x14ac:dyDescent="0.25">
      <c r="A38" s="30"/>
      <c r="B38" s="14"/>
      <c r="C38" s="16"/>
      <c r="D38" s="16"/>
      <c r="E38" s="16"/>
      <c r="F38" s="16"/>
      <c r="G38" s="16"/>
      <c r="H38" s="16"/>
    </row>
  </sheetData>
  <mergeCells count="22">
    <mergeCell ref="A30:B30"/>
    <mergeCell ref="A32:B32"/>
    <mergeCell ref="A10:B10"/>
    <mergeCell ref="A11:B11"/>
    <mergeCell ref="A14:B14"/>
    <mergeCell ref="A15:B15"/>
    <mergeCell ref="A20:B20"/>
    <mergeCell ref="A27:B27"/>
    <mergeCell ref="A8:B8"/>
    <mergeCell ref="A9:B9"/>
    <mergeCell ref="A18:B18"/>
    <mergeCell ref="A26:B26"/>
    <mergeCell ref="A21:B21"/>
    <mergeCell ref="A22:B22"/>
    <mergeCell ref="A23:B23"/>
    <mergeCell ref="A1:H1"/>
    <mergeCell ref="A2:H2"/>
    <mergeCell ref="A3:H3"/>
    <mergeCell ref="A5:B7"/>
    <mergeCell ref="C5:G5"/>
    <mergeCell ref="H5:H6"/>
    <mergeCell ref="A4:H4"/>
  </mergeCells>
  <printOptions horizontalCentered="1"/>
  <pageMargins left="0.23622047244094491" right="0.23622047244094491" top="0.74803149606299213" bottom="0.74803149606299213" header="0" footer="0"/>
  <pageSetup scale="87" orientation="landscape" horizontalDpi="300" verticalDpi="300" r:id="rId1"/>
  <headerFooter>
    <oddFooter xml:space="preserve">&amp;R&amp;8LDF /6.&amp;P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10" zoomScaleNormal="100" zoomScaleSheetLayoutView="100" workbookViewId="0">
      <selection activeCell="A2" sqref="A2:H2"/>
    </sheetView>
  </sheetViews>
  <sheetFormatPr baseColWidth="10" defaultRowHeight="15" x14ac:dyDescent="0.25"/>
  <cols>
    <col min="1" max="1" width="4.5703125" style="14" customWidth="1"/>
    <col min="2" max="2" width="57.28515625" style="14" customWidth="1"/>
    <col min="3" max="8" width="12.7109375" style="14" customWidth="1"/>
  </cols>
  <sheetData>
    <row r="1" spans="1:8" ht="18" customHeight="1" x14ac:dyDescent="0.25">
      <c r="A1" s="44" t="s">
        <v>152</v>
      </c>
      <c r="B1" s="45"/>
      <c r="C1" s="45"/>
      <c r="D1" s="45"/>
      <c r="E1" s="45"/>
      <c r="F1" s="45"/>
      <c r="G1" s="45"/>
      <c r="H1" s="46"/>
    </row>
    <row r="2" spans="1:8" ht="18" customHeight="1" x14ac:dyDescent="0.25">
      <c r="A2" s="47" t="s">
        <v>129</v>
      </c>
      <c r="B2" s="48"/>
      <c r="C2" s="48"/>
      <c r="D2" s="48"/>
      <c r="E2" s="48"/>
      <c r="F2" s="48"/>
      <c r="G2" s="48"/>
      <c r="H2" s="49"/>
    </row>
    <row r="3" spans="1:8" ht="18" customHeight="1" x14ac:dyDescent="0.25">
      <c r="A3" s="47" t="s">
        <v>82</v>
      </c>
      <c r="B3" s="48"/>
      <c r="C3" s="48"/>
      <c r="D3" s="48"/>
      <c r="E3" s="48"/>
      <c r="F3" s="48"/>
      <c r="G3" s="48"/>
      <c r="H3" s="49"/>
    </row>
    <row r="4" spans="1:8" ht="18" customHeight="1" thickBot="1" x14ac:dyDescent="0.3">
      <c r="A4" s="53" t="s">
        <v>155</v>
      </c>
      <c r="B4" s="53"/>
      <c r="C4" s="53"/>
      <c r="D4" s="53"/>
      <c r="E4" s="53"/>
      <c r="F4" s="53"/>
      <c r="G4" s="53"/>
      <c r="H4" s="53"/>
    </row>
    <row r="5" spans="1:8" s="2" customFormat="1" ht="3" customHeight="1" thickBot="1" x14ac:dyDescent="0.3">
      <c r="A5" s="1"/>
      <c r="B5" s="1"/>
      <c r="C5" s="1"/>
      <c r="D5" s="1"/>
      <c r="E5" s="1"/>
      <c r="F5" s="1"/>
      <c r="G5" s="1"/>
      <c r="H5" s="1"/>
    </row>
    <row r="6" spans="1:8" ht="15.75" thickBot="1" x14ac:dyDescent="0.3">
      <c r="A6" s="50" t="s">
        <v>0</v>
      </c>
      <c r="B6" s="50"/>
      <c r="C6" s="52" t="s">
        <v>1</v>
      </c>
      <c r="D6" s="52"/>
      <c r="E6" s="52"/>
      <c r="F6" s="52"/>
      <c r="G6" s="52"/>
      <c r="H6" s="52" t="s">
        <v>2</v>
      </c>
    </row>
    <row r="7" spans="1:8" ht="23.25" thickBot="1" x14ac:dyDescent="0.3">
      <c r="A7" s="50"/>
      <c r="B7" s="50"/>
      <c r="C7" s="32" t="s">
        <v>3</v>
      </c>
      <c r="D7" s="32" t="s">
        <v>4</v>
      </c>
      <c r="E7" s="32" t="s">
        <v>5</v>
      </c>
      <c r="F7" s="32" t="s">
        <v>6</v>
      </c>
      <c r="G7" s="32" t="s">
        <v>7</v>
      </c>
      <c r="H7" s="52"/>
    </row>
    <row r="8" spans="1:8" ht="11.25" customHeight="1" x14ac:dyDescent="0.25">
      <c r="A8" s="51"/>
      <c r="B8" s="51"/>
      <c r="C8" s="4">
        <v>1</v>
      </c>
      <c r="D8" s="4">
        <v>2</v>
      </c>
      <c r="E8" s="4" t="s">
        <v>8</v>
      </c>
      <c r="F8" s="4">
        <v>4</v>
      </c>
      <c r="G8" s="4">
        <v>5</v>
      </c>
      <c r="H8" s="4" t="s">
        <v>9</v>
      </c>
    </row>
    <row r="9" spans="1:8" ht="11.25" customHeight="1" x14ac:dyDescent="0.25">
      <c r="A9" s="17"/>
      <c r="B9" s="18"/>
      <c r="C9" s="5"/>
      <c r="D9" s="6"/>
      <c r="E9" s="5"/>
      <c r="F9" s="5"/>
      <c r="G9" s="5"/>
      <c r="H9" s="5"/>
    </row>
    <row r="10" spans="1:8" ht="15" customHeight="1" x14ac:dyDescent="0.25">
      <c r="A10" s="42" t="s">
        <v>48</v>
      </c>
      <c r="B10" s="43"/>
      <c r="C10" s="5">
        <f t="shared" ref="C10:H10" si="0">SUM(C11:C19)</f>
        <v>30187256</v>
      </c>
      <c r="D10" s="5">
        <f t="shared" si="0"/>
        <v>13526342</v>
      </c>
      <c r="E10" s="5">
        <f t="shared" si="0"/>
        <v>43713598</v>
      </c>
      <c r="F10" s="5">
        <f t="shared" si="0"/>
        <v>29395424</v>
      </c>
      <c r="G10" s="5">
        <f t="shared" si="0"/>
        <v>28959534</v>
      </c>
      <c r="H10" s="5">
        <f t="shared" si="0"/>
        <v>14318174</v>
      </c>
    </row>
    <row r="11" spans="1:8" ht="15" customHeight="1" x14ac:dyDescent="0.25">
      <c r="A11" s="17"/>
      <c r="B11" s="18" t="s">
        <v>39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9">
        <f>E11-F11</f>
        <v>0</v>
      </c>
    </row>
    <row r="12" spans="1:8" ht="15" customHeight="1" x14ac:dyDescent="0.25">
      <c r="A12" s="17"/>
      <c r="B12" s="18" t="s">
        <v>40</v>
      </c>
      <c r="C12" s="9">
        <v>0</v>
      </c>
      <c r="D12" s="9">
        <v>0</v>
      </c>
      <c r="E12" s="9">
        <f t="shared" ref="E12:E19" si="1">C12+D12</f>
        <v>0</v>
      </c>
      <c r="F12" s="9">
        <v>0</v>
      </c>
      <c r="G12" s="9">
        <v>0</v>
      </c>
      <c r="H12" s="9">
        <f t="shared" ref="H12:H19" si="2">E12-F12</f>
        <v>0</v>
      </c>
    </row>
    <row r="13" spans="1:8" ht="15" customHeight="1" x14ac:dyDescent="0.25">
      <c r="A13" s="17"/>
      <c r="B13" s="18" t="s">
        <v>41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ht="15" customHeight="1" x14ac:dyDescent="0.25">
      <c r="A14" s="17"/>
      <c r="B14" s="18" t="s">
        <v>42</v>
      </c>
      <c r="C14" s="9">
        <v>30187256</v>
      </c>
      <c r="D14" s="9">
        <v>13526342</v>
      </c>
      <c r="E14" s="9">
        <f t="shared" si="1"/>
        <v>43713598</v>
      </c>
      <c r="F14" s="9">
        <v>29395424</v>
      </c>
      <c r="G14" s="9">
        <v>28959534</v>
      </c>
      <c r="H14" s="9">
        <f t="shared" si="2"/>
        <v>14318174</v>
      </c>
    </row>
    <row r="15" spans="1:8" ht="15" customHeight="1" x14ac:dyDescent="0.25">
      <c r="A15" s="17"/>
      <c r="B15" s="18" t="s">
        <v>43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9">
        <f t="shared" si="2"/>
        <v>0</v>
      </c>
    </row>
    <row r="16" spans="1:8" ht="15" customHeight="1" x14ac:dyDescent="0.25">
      <c r="A16" s="17"/>
      <c r="B16" s="18" t="s">
        <v>44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9">
        <f t="shared" si="2"/>
        <v>0</v>
      </c>
    </row>
    <row r="17" spans="1:8" ht="15" customHeight="1" x14ac:dyDescent="0.25">
      <c r="A17" s="17"/>
      <c r="B17" s="18" t="s">
        <v>45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9">
        <f t="shared" si="2"/>
        <v>0</v>
      </c>
    </row>
    <row r="18" spans="1:8" ht="15" customHeight="1" x14ac:dyDescent="0.25">
      <c r="A18" s="17"/>
      <c r="B18" s="18" t="s">
        <v>46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1:8" ht="15" customHeight="1" x14ac:dyDescent="0.25">
      <c r="A19" s="7"/>
      <c r="B19" s="8" t="s">
        <v>47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1:8" ht="15" customHeight="1" x14ac:dyDescent="0.25">
      <c r="A20" s="42" t="s">
        <v>49</v>
      </c>
      <c r="B20" s="43"/>
      <c r="C20" s="5">
        <f t="shared" ref="C20:H20" si="3">SUM(C21:C29)</f>
        <v>463300</v>
      </c>
      <c r="D20" s="5">
        <f t="shared" si="3"/>
        <v>288600</v>
      </c>
      <c r="E20" s="5">
        <f t="shared" si="3"/>
        <v>751900</v>
      </c>
      <c r="F20" s="5">
        <f t="shared" si="3"/>
        <v>739813</v>
      </c>
      <c r="G20" s="5">
        <f t="shared" si="3"/>
        <v>731693</v>
      </c>
      <c r="H20" s="5">
        <f t="shared" si="3"/>
        <v>12087</v>
      </c>
    </row>
    <row r="21" spans="1:8" ht="15" customHeight="1" x14ac:dyDescent="0.25">
      <c r="A21" s="17"/>
      <c r="B21" s="18" t="s">
        <v>50</v>
      </c>
      <c r="C21" s="9">
        <v>297196</v>
      </c>
      <c r="D21" s="9">
        <v>153285</v>
      </c>
      <c r="E21" s="9">
        <f>C21+D21</f>
        <v>450481</v>
      </c>
      <c r="F21" s="9">
        <v>439065</v>
      </c>
      <c r="G21" s="9">
        <v>430945</v>
      </c>
      <c r="H21" s="9">
        <f>E21-F21</f>
        <v>11416</v>
      </c>
    </row>
    <row r="22" spans="1:8" ht="15" customHeight="1" x14ac:dyDescent="0.25">
      <c r="A22" s="17"/>
      <c r="B22" s="18" t="s">
        <v>51</v>
      </c>
      <c r="C22" s="9">
        <v>0</v>
      </c>
      <c r="D22" s="9">
        <v>279514</v>
      </c>
      <c r="E22" s="9">
        <f t="shared" ref="E22:E29" si="4">C22+D22</f>
        <v>279514</v>
      </c>
      <c r="F22" s="9">
        <v>279514</v>
      </c>
      <c r="G22" s="9">
        <v>279514</v>
      </c>
      <c r="H22" s="9">
        <f t="shared" ref="H22:H29" si="5">E22-F22</f>
        <v>0</v>
      </c>
    </row>
    <row r="23" spans="1:8" ht="15" customHeight="1" x14ac:dyDescent="0.25">
      <c r="A23" s="17"/>
      <c r="B23" s="18" t="s">
        <v>52</v>
      </c>
      <c r="C23" s="9">
        <v>0</v>
      </c>
      <c r="D23" s="9">
        <v>0</v>
      </c>
      <c r="E23" s="9">
        <f t="shared" si="4"/>
        <v>0</v>
      </c>
      <c r="F23" s="9">
        <v>0</v>
      </c>
      <c r="G23" s="9">
        <v>0</v>
      </c>
      <c r="H23" s="9">
        <f t="shared" si="5"/>
        <v>0</v>
      </c>
    </row>
    <row r="24" spans="1:8" ht="15" customHeight="1" x14ac:dyDescent="0.25">
      <c r="A24" s="17"/>
      <c r="B24" s="18" t="s">
        <v>53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9">
        <f t="shared" si="5"/>
        <v>0</v>
      </c>
    </row>
    <row r="25" spans="1:8" ht="15" customHeight="1" x14ac:dyDescent="0.25">
      <c r="A25" s="17"/>
      <c r="B25" s="18" t="s">
        <v>54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9">
        <f t="shared" si="5"/>
        <v>0</v>
      </c>
    </row>
    <row r="26" spans="1:8" ht="15" customHeight="1" x14ac:dyDescent="0.25">
      <c r="A26" s="17"/>
      <c r="B26" s="18" t="s">
        <v>55</v>
      </c>
      <c r="C26" s="9">
        <v>166104</v>
      </c>
      <c r="D26" s="9">
        <v>-152213</v>
      </c>
      <c r="E26" s="9">
        <f t="shared" si="4"/>
        <v>13891</v>
      </c>
      <c r="F26" s="9">
        <v>13220</v>
      </c>
      <c r="G26" s="9">
        <v>13220</v>
      </c>
      <c r="H26" s="9">
        <f t="shared" si="5"/>
        <v>671</v>
      </c>
    </row>
    <row r="27" spans="1:8" ht="15" customHeight="1" x14ac:dyDescent="0.25">
      <c r="A27" s="17"/>
      <c r="B27" s="18" t="s">
        <v>56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9">
        <f t="shared" si="5"/>
        <v>0</v>
      </c>
    </row>
    <row r="28" spans="1:8" ht="15" customHeight="1" x14ac:dyDescent="0.25">
      <c r="A28" s="17"/>
      <c r="B28" s="18" t="s">
        <v>57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9">
        <f t="shared" si="5"/>
        <v>0</v>
      </c>
    </row>
    <row r="29" spans="1:8" ht="15" customHeight="1" x14ac:dyDescent="0.25">
      <c r="A29" s="7"/>
      <c r="B29" s="8" t="s">
        <v>58</v>
      </c>
      <c r="C29" s="9">
        <v>0</v>
      </c>
      <c r="D29" s="9">
        <v>8014</v>
      </c>
      <c r="E29" s="9">
        <f t="shared" si="4"/>
        <v>8014</v>
      </c>
      <c r="F29" s="9">
        <v>8014</v>
      </c>
      <c r="G29" s="9">
        <v>8014</v>
      </c>
      <c r="H29" s="9">
        <f t="shared" si="5"/>
        <v>0</v>
      </c>
    </row>
    <row r="30" spans="1:8" ht="15" customHeight="1" x14ac:dyDescent="0.25">
      <c r="A30" s="42" t="s">
        <v>59</v>
      </c>
      <c r="B30" s="43"/>
      <c r="C30" s="5">
        <f t="shared" ref="C30:H30" si="6">SUM(C31:C33)</f>
        <v>0</v>
      </c>
      <c r="D30" s="5">
        <f t="shared" si="6"/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</row>
    <row r="31" spans="1:8" ht="15" customHeight="1" x14ac:dyDescent="0.25">
      <c r="A31" s="17"/>
      <c r="B31" s="18" t="s">
        <v>60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9">
        <f>E31-F31</f>
        <v>0</v>
      </c>
    </row>
    <row r="32" spans="1:8" ht="15" customHeight="1" x14ac:dyDescent="0.25">
      <c r="A32" s="17"/>
      <c r="B32" s="18" t="s">
        <v>61</v>
      </c>
      <c r="C32" s="9">
        <v>0</v>
      </c>
      <c r="D32" s="9">
        <v>0</v>
      </c>
      <c r="E32" s="9">
        <f t="shared" ref="E32:E33" si="7">C32+D32</f>
        <v>0</v>
      </c>
      <c r="F32" s="9">
        <v>0</v>
      </c>
      <c r="G32" s="9">
        <v>0</v>
      </c>
      <c r="H32" s="9">
        <f t="shared" ref="H32:H33" si="8">E32-F32</f>
        <v>0</v>
      </c>
    </row>
    <row r="33" spans="1:8" ht="15" customHeight="1" x14ac:dyDescent="0.25">
      <c r="A33" s="17"/>
      <c r="B33" s="18" t="s">
        <v>62</v>
      </c>
      <c r="C33" s="9">
        <v>0</v>
      </c>
      <c r="D33" s="9">
        <v>0</v>
      </c>
      <c r="E33" s="9">
        <f t="shared" si="7"/>
        <v>0</v>
      </c>
      <c r="F33" s="9">
        <v>0</v>
      </c>
      <c r="G33" s="9">
        <v>0</v>
      </c>
      <c r="H33" s="9">
        <f t="shared" si="8"/>
        <v>0</v>
      </c>
    </row>
    <row r="34" spans="1:8" ht="15" customHeight="1" x14ac:dyDescent="0.25">
      <c r="A34" s="17"/>
      <c r="B34" s="18"/>
      <c r="C34" s="5"/>
      <c r="D34" s="6"/>
      <c r="E34" s="5"/>
      <c r="F34" s="5"/>
      <c r="G34" s="5"/>
      <c r="H34" s="5"/>
    </row>
    <row r="35" spans="1:8" s="13" customFormat="1" ht="20.100000000000001" customHeight="1" x14ac:dyDescent="0.25">
      <c r="A35" s="10"/>
      <c r="B35" s="11" t="s">
        <v>143</v>
      </c>
      <c r="C35" s="12">
        <f>+C10+C20+C30</f>
        <v>30650556</v>
      </c>
      <c r="D35" s="12">
        <f t="shared" ref="D35:H35" si="9">+D10+D20+D30</f>
        <v>13814942</v>
      </c>
      <c r="E35" s="12">
        <f t="shared" si="9"/>
        <v>44465498</v>
      </c>
      <c r="F35" s="12">
        <f t="shared" si="9"/>
        <v>30135237</v>
      </c>
      <c r="G35" s="12">
        <f t="shared" si="9"/>
        <v>29691227</v>
      </c>
      <c r="H35" s="12">
        <f t="shared" si="9"/>
        <v>14330261</v>
      </c>
    </row>
    <row r="36" spans="1:8" x14ac:dyDescent="0.25">
      <c r="C36" s="15"/>
      <c r="D36" s="15"/>
      <c r="E36" s="15"/>
      <c r="F36" s="15"/>
      <c r="G36" s="15"/>
      <c r="H36" s="15"/>
    </row>
    <row r="37" spans="1:8" x14ac:dyDescent="0.25">
      <c r="C37" s="16"/>
      <c r="D37" s="16"/>
      <c r="E37" s="16"/>
      <c r="F37" s="16"/>
      <c r="G37" s="16"/>
      <c r="H37" s="16"/>
    </row>
    <row r="38" spans="1:8" x14ac:dyDescent="0.25">
      <c r="C38" s="16"/>
      <c r="D38" s="16"/>
      <c r="E38" s="16"/>
      <c r="F38" s="16"/>
      <c r="G38" s="16"/>
      <c r="H38" s="16"/>
    </row>
    <row r="40" spans="1:8" x14ac:dyDescent="0.25">
      <c r="C40" s="16"/>
      <c r="D40" s="16"/>
      <c r="E40" s="16"/>
      <c r="F40" s="16"/>
      <c r="G40" s="16"/>
      <c r="H40" s="16"/>
    </row>
  </sheetData>
  <mergeCells count="10">
    <mergeCell ref="A30:B30"/>
    <mergeCell ref="A10:B10"/>
    <mergeCell ref="A20:B20"/>
    <mergeCell ref="A1:H1"/>
    <mergeCell ref="A2:H2"/>
    <mergeCell ref="A3:H3"/>
    <mergeCell ref="A6:B8"/>
    <mergeCell ref="C6:G6"/>
    <mergeCell ref="H6:H7"/>
    <mergeCell ref="A4:H4"/>
  </mergeCells>
  <printOptions horizontalCentered="1"/>
  <pageMargins left="0.23622047244094491" right="0.23622047244094491" top="0.74803149606299213" bottom="0.74803149606299213" header="0" footer="0"/>
  <pageSetup scale="99" orientation="landscape" horizontalDpi="300" verticalDpi="300" r:id="rId1"/>
  <headerFooter>
    <oddFooter xml:space="preserve">&amp;R&amp;8LDF /6.&amp;P
</oddFooter>
  </headerFooter>
  <rowBreaks count="1" manualBreakCount="1">
    <brk id="2" max="7" man="1"/>
  </rowBreaks>
  <colBreaks count="1" manualBreakCount="1">
    <brk id="4" max="8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topLeftCell="A19" zoomScaleNormal="100" zoomScaleSheetLayoutView="100" workbookViewId="0">
      <selection activeCell="A2" sqref="A2:H2"/>
    </sheetView>
  </sheetViews>
  <sheetFormatPr baseColWidth="10" defaultRowHeight="15" x14ac:dyDescent="0.25"/>
  <cols>
    <col min="1" max="1" width="4.5703125" style="14" customWidth="1"/>
    <col min="2" max="2" width="57.28515625" style="14" customWidth="1"/>
    <col min="3" max="8" width="12.7109375" style="14" customWidth="1"/>
  </cols>
  <sheetData>
    <row r="1" spans="1:8" ht="18" customHeight="1" x14ac:dyDescent="0.25">
      <c r="A1" s="44" t="s">
        <v>152</v>
      </c>
      <c r="B1" s="45"/>
      <c r="C1" s="45"/>
      <c r="D1" s="45"/>
      <c r="E1" s="45"/>
      <c r="F1" s="45"/>
      <c r="G1" s="45"/>
      <c r="H1" s="46"/>
    </row>
    <row r="2" spans="1:8" ht="18" customHeight="1" x14ac:dyDescent="0.25">
      <c r="A2" s="47" t="s">
        <v>129</v>
      </c>
      <c r="B2" s="48"/>
      <c r="C2" s="48"/>
      <c r="D2" s="48"/>
      <c r="E2" s="48"/>
      <c r="F2" s="48"/>
      <c r="G2" s="48"/>
      <c r="H2" s="49"/>
    </row>
    <row r="3" spans="1:8" ht="18" customHeight="1" x14ac:dyDescent="0.25">
      <c r="A3" s="47" t="s">
        <v>82</v>
      </c>
      <c r="B3" s="48"/>
      <c r="C3" s="48"/>
      <c r="D3" s="48"/>
      <c r="E3" s="48"/>
      <c r="F3" s="48"/>
      <c r="G3" s="48"/>
      <c r="H3" s="49"/>
    </row>
    <row r="4" spans="1:8" ht="18" customHeight="1" thickBot="1" x14ac:dyDescent="0.3">
      <c r="A4" s="53" t="s">
        <v>156</v>
      </c>
      <c r="B4" s="53"/>
      <c r="C4" s="53"/>
      <c r="D4" s="53"/>
      <c r="E4" s="53"/>
      <c r="F4" s="53"/>
      <c r="G4" s="53"/>
      <c r="H4" s="53"/>
    </row>
    <row r="5" spans="1:8" ht="15.75" thickBot="1" x14ac:dyDescent="0.3">
      <c r="A5" s="50" t="s">
        <v>0</v>
      </c>
      <c r="B5" s="50"/>
      <c r="C5" s="52" t="s">
        <v>1</v>
      </c>
      <c r="D5" s="52"/>
      <c r="E5" s="52"/>
      <c r="F5" s="52"/>
      <c r="G5" s="52"/>
      <c r="H5" s="52" t="s">
        <v>2</v>
      </c>
    </row>
    <row r="6" spans="1:8" ht="23.25" thickBot="1" x14ac:dyDescent="0.3">
      <c r="A6" s="50"/>
      <c r="B6" s="50"/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52"/>
    </row>
    <row r="7" spans="1:8" ht="11.25" customHeight="1" x14ac:dyDescent="0.25">
      <c r="A7" s="51"/>
      <c r="B7" s="51"/>
      <c r="C7" s="4">
        <v>1</v>
      </c>
      <c r="D7" s="4">
        <v>2</v>
      </c>
      <c r="E7" s="4" t="s">
        <v>8</v>
      </c>
      <c r="F7" s="4">
        <v>4</v>
      </c>
      <c r="G7" s="4">
        <v>5</v>
      </c>
      <c r="H7" s="4" t="s">
        <v>9</v>
      </c>
    </row>
    <row r="8" spans="1:8" ht="11.25" customHeight="1" x14ac:dyDescent="0.25">
      <c r="A8" s="17"/>
      <c r="B8" s="18"/>
      <c r="C8" s="5"/>
      <c r="D8" s="5"/>
      <c r="E8" s="5"/>
      <c r="F8" s="5"/>
      <c r="G8" s="5"/>
      <c r="H8" s="5"/>
    </row>
    <row r="9" spans="1:8" ht="15" customHeight="1" x14ac:dyDescent="0.25">
      <c r="A9" s="42" t="s">
        <v>63</v>
      </c>
      <c r="B9" s="43"/>
      <c r="C9" s="5">
        <f t="shared" ref="C9:H9" si="0">SUM(C10:C16)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  <row r="10" spans="1:8" ht="15" customHeight="1" x14ac:dyDescent="0.25">
      <c r="A10" s="17"/>
      <c r="B10" s="18" t="s">
        <v>64</v>
      </c>
      <c r="C10" s="9">
        <v>0</v>
      </c>
      <c r="D10" s="9">
        <v>0</v>
      </c>
      <c r="E10" s="9">
        <f>C10+D10</f>
        <v>0</v>
      </c>
      <c r="F10" s="9">
        <v>0</v>
      </c>
      <c r="G10" s="9">
        <v>0</v>
      </c>
      <c r="H10" s="9">
        <f>E10-F10</f>
        <v>0</v>
      </c>
    </row>
    <row r="11" spans="1:8" ht="15" customHeight="1" x14ac:dyDescent="0.25">
      <c r="A11" s="17"/>
      <c r="B11" s="18" t="s">
        <v>65</v>
      </c>
      <c r="C11" s="9">
        <v>0</v>
      </c>
      <c r="D11" s="9">
        <v>0</v>
      </c>
      <c r="E11" s="9">
        <f t="shared" ref="E11:E16" si="1">C11+D11</f>
        <v>0</v>
      </c>
      <c r="F11" s="9">
        <v>0</v>
      </c>
      <c r="G11" s="9">
        <v>0</v>
      </c>
      <c r="H11" s="9">
        <f t="shared" ref="H11:H16" si="2">E11-F11</f>
        <v>0</v>
      </c>
    </row>
    <row r="12" spans="1:8" ht="15" customHeight="1" x14ac:dyDescent="0.25">
      <c r="A12" s="17"/>
      <c r="B12" s="18" t="s">
        <v>66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ht="15" customHeight="1" x14ac:dyDescent="0.25">
      <c r="A13" s="17"/>
      <c r="B13" s="18" t="s">
        <v>67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ht="20.25" customHeight="1" x14ac:dyDescent="0.25">
      <c r="A14" s="17"/>
      <c r="B14" s="18" t="s">
        <v>83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">
        <f t="shared" si="2"/>
        <v>0</v>
      </c>
    </row>
    <row r="15" spans="1:8" ht="15" customHeight="1" x14ac:dyDescent="0.25">
      <c r="A15" s="17"/>
      <c r="B15" s="18" t="s">
        <v>68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9">
        <f t="shared" si="2"/>
        <v>0</v>
      </c>
    </row>
    <row r="16" spans="1:8" ht="15" customHeight="1" x14ac:dyDescent="0.25">
      <c r="A16" s="7"/>
      <c r="B16" s="8" t="s">
        <v>69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9">
        <f t="shared" si="2"/>
        <v>0</v>
      </c>
    </row>
    <row r="17" spans="1:8" ht="15" customHeight="1" x14ac:dyDescent="0.25">
      <c r="A17" s="42" t="s">
        <v>70</v>
      </c>
      <c r="B17" s="43"/>
      <c r="C17" s="5">
        <f t="shared" ref="C17:H17" si="3">SUM(C18:C20)</f>
        <v>0</v>
      </c>
      <c r="D17" s="5">
        <f t="shared" si="3"/>
        <v>0</v>
      </c>
      <c r="E17" s="5">
        <f t="shared" si="3"/>
        <v>0</v>
      </c>
      <c r="F17" s="5">
        <f t="shared" si="3"/>
        <v>0</v>
      </c>
      <c r="G17" s="5">
        <f t="shared" si="3"/>
        <v>0</v>
      </c>
      <c r="H17" s="5">
        <f t="shared" si="3"/>
        <v>0</v>
      </c>
    </row>
    <row r="18" spans="1:8" ht="15" customHeight="1" x14ac:dyDescent="0.25">
      <c r="A18" s="17"/>
      <c r="B18" s="18" t="s">
        <v>71</v>
      </c>
      <c r="C18" s="9">
        <v>0</v>
      </c>
      <c r="D18" s="9">
        <v>0</v>
      </c>
      <c r="E18" s="9">
        <f>C18+D18</f>
        <v>0</v>
      </c>
      <c r="F18" s="9">
        <v>0</v>
      </c>
      <c r="G18" s="9">
        <v>0</v>
      </c>
      <c r="H18" s="9">
        <f>E18-F18</f>
        <v>0</v>
      </c>
    </row>
    <row r="19" spans="1:8" ht="15" customHeight="1" x14ac:dyDescent="0.25">
      <c r="A19" s="17"/>
      <c r="B19" s="18" t="s">
        <v>72</v>
      </c>
      <c r="C19" s="9">
        <v>0</v>
      </c>
      <c r="D19" s="9">
        <v>0</v>
      </c>
      <c r="E19" s="9">
        <f t="shared" ref="E19:E20" si="4">C19+D19</f>
        <v>0</v>
      </c>
      <c r="F19" s="9">
        <v>0</v>
      </c>
      <c r="G19" s="9">
        <v>0</v>
      </c>
      <c r="H19" s="9">
        <f t="shared" ref="H19:H20" si="5">E19-F19</f>
        <v>0</v>
      </c>
    </row>
    <row r="20" spans="1:8" ht="15" customHeight="1" x14ac:dyDescent="0.25">
      <c r="A20" s="7"/>
      <c r="B20" s="8" t="s">
        <v>73</v>
      </c>
      <c r="C20" s="9">
        <v>0</v>
      </c>
      <c r="D20" s="9">
        <v>0</v>
      </c>
      <c r="E20" s="9">
        <f t="shared" si="4"/>
        <v>0</v>
      </c>
      <c r="F20" s="9">
        <v>0</v>
      </c>
      <c r="G20" s="9">
        <v>0</v>
      </c>
      <c r="H20" s="9">
        <f t="shared" si="5"/>
        <v>0</v>
      </c>
    </row>
    <row r="21" spans="1:8" ht="15" customHeight="1" x14ac:dyDescent="0.25">
      <c r="A21" s="42" t="s">
        <v>74</v>
      </c>
      <c r="B21" s="43"/>
      <c r="C21" s="5">
        <f t="shared" ref="C21:H21" si="6">SUM(C22:C28)</f>
        <v>0</v>
      </c>
      <c r="D21" s="5">
        <f t="shared" si="6"/>
        <v>0</v>
      </c>
      <c r="E21" s="5">
        <f t="shared" si="6"/>
        <v>0</v>
      </c>
      <c r="F21" s="5">
        <f t="shared" si="6"/>
        <v>0</v>
      </c>
      <c r="G21" s="5">
        <f t="shared" si="6"/>
        <v>0</v>
      </c>
      <c r="H21" s="5">
        <f t="shared" si="6"/>
        <v>0</v>
      </c>
    </row>
    <row r="22" spans="1:8" ht="15" customHeight="1" x14ac:dyDescent="0.25">
      <c r="A22" s="17"/>
      <c r="B22" s="18" t="s">
        <v>75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1:8" ht="15" customHeight="1" x14ac:dyDescent="0.25">
      <c r="A23" s="17"/>
      <c r="B23" s="18" t="s">
        <v>76</v>
      </c>
      <c r="C23" s="9">
        <v>0</v>
      </c>
      <c r="D23" s="9">
        <v>0</v>
      </c>
      <c r="E23" s="9">
        <f t="shared" ref="E23:E28" si="7">C23+D23</f>
        <v>0</v>
      </c>
      <c r="F23" s="9">
        <v>0</v>
      </c>
      <c r="G23" s="9">
        <v>0</v>
      </c>
      <c r="H23" s="9">
        <f t="shared" ref="H23:H28" si="8">E23-F23</f>
        <v>0</v>
      </c>
    </row>
    <row r="24" spans="1:8" ht="15" customHeight="1" x14ac:dyDescent="0.25">
      <c r="A24" s="17"/>
      <c r="B24" s="18" t="s">
        <v>77</v>
      </c>
      <c r="C24" s="9">
        <v>0</v>
      </c>
      <c r="D24" s="9">
        <v>0</v>
      </c>
      <c r="E24" s="9">
        <f t="shared" si="7"/>
        <v>0</v>
      </c>
      <c r="F24" s="9">
        <v>0</v>
      </c>
      <c r="G24" s="9">
        <v>0</v>
      </c>
      <c r="H24" s="9">
        <f t="shared" si="8"/>
        <v>0</v>
      </c>
    </row>
    <row r="25" spans="1:8" ht="15" customHeight="1" x14ac:dyDescent="0.25">
      <c r="A25" s="17"/>
      <c r="B25" s="18" t="s">
        <v>78</v>
      </c>
      <c r="C25" s="9">
        <v>0</v>
      </c>
      <c r="D25" s="9">
        <v>0</v>
      </c>
      <c r="E25" s="9">
        <f t="shared" si="7"/>
        <v>0</v>
      </c>
      <c r="F25" s="9">
        <v>0</v>
      </c>
      <c r="G25" s="9">
        <v>0</v>
      </c>
      <c r="H25" s="9">
        <f t="shared" si="8"/>
        <v>0</v>
      </c>
    </row>
    <row r="26" spans="1:8" ht="15" customHeight="1" x14ac:dyDescent="0.25">
      <c r="A26" s="17"/>
      <c r="B26" s="18" t="s">
        <v>79</v>
      </c>
      <c r="C26" s="9">
        <v>0</v>
      </c>
      <c r="D26" s="9">
        <v>0</v>
      </c>
      <c r="E26" s="9">
        <f t="shared" si="7"/>
        <v>0</v>
      </c>
      <c r="F26" s="9">
        <v>0</v>
      </c>
      <c r="G26" s="9">
        <v>0</v>
      </c>
      <c r="H26" s="9">
        <f t="shared" si="8"/>
        <v>0</v>
      </c>
    </row>
    <row r="27" spans="1:8" ht="15" customHeight="1" x14ac:dyDescent="0.25">
      <c r="A27" s="17"/>
      <c r="B27" s="18" t="s">
        <v>80</v>
      </c>
      <c r="C27" s="9">
        <v>0</v>
      </c>
      <c r="D27" s="9">
        <v>0</v>
      </c>
      <c r="E27" s="9">
        <f t="shared" si="7"/>
        <v>0</v>
      </c>
      <c r="F27" s="9">
        <v>0</v>
      </c>
      <c r="G27" s="9">
        <v>0</v>
      </c>
      <c r="H27" s="9">
        <f t="shared" si="8"/>
        <v>0</v>
      </c>
    </row>
    <row r="28" spans="1:8" ht="15" customHeight="1" x14ac:dyDescent="0.25">
      <c r="A28" s="17"/>
      <c r="B28" s="18" t="s">
        <v>81</v>
      </c>
      <c r="C28" s="9">
        <v>0</v>
      </c>
      <c r="D28" s="9">
        <v>0</v>
      </c>
      <c r="E28" s="9">
        <f t="shared" si="7"/>
        <v>0</v>
      </c>
      <c r="F28" s="9">
        <v>0</v>
      </c>
      <c r="G28" s="9">
        <v>0</v>
      </c>
      <c r="H28" s="9">
        <f t="shared" si="8"/>
        <v>0</v>
      </c>
    </row>
    <row r="29" spans="1:8" ht="15" customHeight="1" x14ac:dyDescent="0.25">
      <c r="A29" s="17"/>
      <c r="B29" s="18"/>
      <c r="C29" s="5"/>
      <c r="D29" s="5"/>
      <c r="E29" s="5"/>
      <c r="F29" s="5"/>
      <c r="G29" s="5"/>
      <c r="H29" s="5"/>
    </row>
    <row r="30" spans="1:8" ht="15" customHeight="1" x14ac:dyDescent="0.25">
      <c r="A30" s="17"/>
      <c r="B30" s="18"/>
      <c r="C30" s="5"/>
      <c r="D30" s="5"/>
      <c r="E30" s="5"/>
      <c r="F30" s="5"/>
      <c r="G30" s="5"/>
      <c r="H30" s="5"/>
    </row>
    <row r="31" spans="1:8" ht="15" customHeight="1" x14ac:dyDescent="0.25">
      <c r="A31" s="17"/>
      <c r="B31" s="18"/>
      <c r="C31" s="5"/>
      <c r="D31" s="5"/>
      <c r="E31" s="5"/>
      <c r="F31" s="5"/>
      <c r="G31" s="5"/>
      <c r="H31" s="5"/>
    </row>
    <row r="32" spans="1:8" s="13" customFormat="1" ht="20.100000000000001" customHeight="1" x14ac:dyDescent="0.25">
      <c r="A32" s="10"/>
      <c r="B32" s="11" t="s">
        <v>144</v>
      </c>
      <c r="C32" s="12">
        <f>+C9+C17+C21</f>
        <v>0</v>
      </c>
      <c r="D32" s="12">
        <f t="shared" ref="D32:H32" si="9">+D9+D17+D21</f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  <c r="H32" s="12">
        <f t="shared" si="9"/>
        <v>0</v>
      </c>
    </row>
    <row r="33" spans="3:8" x14ac:dyDescent="0.25">
      <c r="C33" s="15"/>
      <c r="D33" s="15"/>
      <c r="E33" s="15"/>
      <c r="F33" s="15"/>
      <c r="G33" s="15"/>
      <c r="H33" s="15"/>
    </row>
    <row r="34" spans="3:8" x14ac:dyDescent="0.25">
      <c r="C34" s="16"/>
      <c r="D34" s="16"/>
      <c r="E34" s="16"/>
      <c r="F34" s="16"/>
      <c r="G34" s="16"/>
      <c r="H34" s="16"/>
    </row>
    <row r="35" spans="3:8" x14ac:dyDescent="0.25">
      <c r="C35" s="16"/>
      <c r="D35" s="16"/>
      <c r="E35" s="16"/>
      <c r="F35" s="16"/>
      <c r="G35" s="16"/>
      <c r="H35" s="16"/>
    </row>
    <row r="37" spans="3:8" x14ac:dyDescent="0.25">
      <c r="C37" s="16"/>
      <c r="D37" s="16"/>
      <c r="E37" s="16"/>
      <c r="F37" s="16"/>
      <c r="G37" s="16"/>
      <c r="H37" s="16"/>
    </row>
  </sheetData>
  <mergeCells count="10">
    <mergeCell ref="A9:B9"/>
    <mergeCell ref="A17:B17"/>
    <mergeCell ref="A21:B21"/>
    <mergeCell ref="A1:H1"/>
    <mergeCell ref="A2:H2"/>
    <mergeCell ref="A3:H3"/>
    <mergeCell ref="A5:B7"/>
    <mergeCell ref="C5:G5"/>
    <mergeCell ref="H5:H6"/>
    <mergeCell ref="A4:H4"/>
  </mergeCells>
  <printOptions horizontalCentered="1"/>
  <pageMargins left="0.23622047244094491" right="0.23622047244094491" top="0.74803149606299213" bottom="0.74803149606299213" header="0" footer="0"/>
  <pageSetup scale="99" orientation="landscape" horizontalDpi="300" verticalDpi="300" r:id="rId1"/>
  <headerFooter>
    <oddFooter xml:space="preserve">&amp;R&amp;8LDF /6.&amp;P
</oddFooter>
  </headerFooter>
  <rowBreaks count="1" manualBreakCount="1">
    <brk id="2" max="7" man="1"/>
  </rowBreaks>
  <colBreaks count="1" manualBreakCount="1">
    <brk id="4" max="8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topLeftCell="A10" zoomScaleNormal="100" zoomScaleSheetLayoutView="100" workbookViewId="0">
      <selection activeCell="A2" sqref="A2:H2"/>
    </sheetView>
  </sheetViews>
  <sheetFormatPr baseColWidth="10" defaultRowHeight="15" x14ac:dyDescent="0.25"/>
  <cols>
    <col min="1" max="1" width="4.5703125" style="14" customWidth="1"/>
    <col min="2" max="2" width="57.28515625" style="14" customWidth="1"/>
    <col min="3" max="8" width="12.7109375" style="14" customWidth="1"/>
  </cols>
  <sheetData>
    <row r="1" spans="1:8" ht="18" customHeight="1" x14ac:dyDescent="0.25">
      <c r="A1" s="44" t="s">
        <v>152</v>
      </c>
      <c r="B1" s="45"/>
      <c r="C1" s="45"/>
      <c r="D1" s="45"/>
      <c r="E1" s="45"/>
      <c r="F1" s="45"/>
      <c r="G1" s="45"/>
      <c r="H1" s="46"/>
    </row>
    <row r="2" spans="1:8" ht="18" customHeight="1" x14ac:dyDescent="0.25">
      <c r="A2" s="47" t="s">
        <v>128</v>
      </c>
      <c r="B2" s="48"/>
      <c r="C2" s="48"/>
      <c r="D2" s="48"/>
      <c r="E2" s="48"/>
      <c r="F2" s="48"/>
      <c r="G2" s="48"/>
      <c r="H2" s="49"/>
    </row>
    <row r="3" spans="1:8" ht="18" customHeight="1" x14ac:dyDescent="0.25">
      <c r="A3" s="47" t="s">
        <v>82</v>
      </c>
      <c r="B3" s="48"/>
      <c r="C3" s="48"/>
      <c r="D3" s="48"/>
      <c r="E3" s="48"/>
      <c r="F3" s="48"/>
      <c r="G3" s="48"/>
      <c r="H3" s="49"/>
    </row>
    <row r="4" spans="1:8" ht="18" customHeight="1" thickBot="1" x14ac:dyDescent="0.3">
      <c r="A4" s="53" t="s">
        <v>155</v>
      </c>
      <c r="B4" s="53"/>
      <c r="C4" s="53"/>
      <c r="D4" s="53"/>
      <c r="E4" s="53"/>
      <c r="F4" s="53"/>
      <c r="G4" s="53"/>
      <c r="H4" s="53"/>
    </row>
    <row r="5" spans="1:8" ht="15.75" thickBot="1" x14ac:dyDescent="0.3">
      <c r="A5" s="50" t="s">
        <v>0</v>
      </c>
      <c r="B5" s="50"/>
      <c r="C5" s="52" t="s">
        <v>1</v>
      </c>
      <c r="D5" s="52"/>
      <c r="E5" s="52"/>
      <c r="F5" s="52"/>
      <c r="G5" s="52"/>
      <c r="H5" s="52" t="s">
        <v>2</v>
      </c>
    </row>
    <row r="6" spans="1:8" ht="23.25" thickBot="1" x14ac:dyDescent="0.3">
      <c r="A6" s="50"/>
      <c r="B6" s="50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52"/>
    </row>
    <row r="7" spans="1:8" ht="11.25" customHeight="1" x14ac:dyDescent="0.25">
      <c r="A7" s="51"/>
      <c r="B7" s="51"/>
      <c r="C7" s="4">
        <v>1</v>
      </c>
      <c r="D7" s="4">
        <v>2</v>
      </c>
      <c r="E7" s="4" t="s">
        <v>8</v>
      </c>
      <c r="F7" s="4">
        <v>4</v>
      </c>
      <c r="G7" s="4">
        <v>5</v>
      </c>
      <c r="H7" s="4" t="s">
        <v>9</v>
      </c>
    </row>
    <row r="8" spans="1:8" ht="15" customHeight="1" x14ac:dyDescent="0.25">
      <c r="A8" s="42" t="s">
        <v>84</v>
      </c>
      <c r="B8" s="43"/>
      <c r="C8" s="5">
        <f>+C9+C17+C27+'EAPED E COG (2)'!C9+'EAPED E COG (2)'!C19+'EAPED E COG (2)'!C29+'EAPED E COG (3)'!C9+'EAPED E COG (3)'!C17+'EAPED E COG (3)'!C21</f>
        <v>0</v>
      </c>
      <c r="D8" s="5">
        <f>+D9+D17+D27+'EAPED E COG (2)'!D9+'EAPED E COG (2)'!D19+'EAPED E COG (2)'!D29+'EAPED E COG (3)'!D9+'EAPED E COG (3)'!D17+'EAPED E COG (3)'!D21</f>
        <v>3744450</v>
      </c>
      <c r="E8" s="5">
        <f>+E9+E17+E27+'EAPED E COG (2)'!E9+'EAPED E COG (2)'!E19+'EAPED E COG (2)'!E29+'EAPED E COG (3)'!E9+'EAPED E COG (3)'!E17+'EAPED E COG (3)'!E21</f>
        <v>3744450</v>
      </c>
      <c r="F8" s="5">
        <f>+F9+F17+F27+'EAPED E COG (2)'!F9+'EAPED E COG (2)'!F19+'EAPED E COG (2)'!F29+'EAPED E COG (3)'!F9+'EAPED E COG (3)'!F17+'EAPED E COG (3)'!F21</f>
        <v>0</v>
      </c>
      <c r="G8" s="5">
        <f>+G9+G17+G27+'EAPED E COG (2)'!G9+'EAPED E COG (2)'!G19+'EAPED E COG (2)'!G29+'EAPED E COG (3)'!G9+'EAPED E COG (3)'!G17+'EAPED E COG (3)'!G21</f>
        <v>0</v>
      </c>
      <c r="H8" s="5">
        <f>+H9+H17+H27+'EAPED E COG (2)'!H9+'EAPED E COG (2)'!H19+'EAPED E COG (2)'!H29+'EAPED E COG (3)'!H9+'EAPED E COG (3)'!H17+'EAPED E COG (3)'!H21</f>
        <v>3744450</v>
      </c>
    </row>
    <row r="9" spans="1:8" ht="15" customHeight="1" x14ac:dyDescent="0.25">
      <c r="A9" s="42" t="s">
        <v>11</v>
      </c>
      <c r="B9" s="43"/>
      <c r="C9" s="5">
        <f t="shared" ref="C9:H9" si="0">SUM(C10:C16)</f>
        <v>0</v>
      </c>
      <c r="D9" s="5">
        <f t="shared" si="0"/>
        <v>660000</v>
      </c>
      <c r="E9" s="5">
        <f t="shared" si="0"/>
        <v>660000</v>
      </c>
      <c r="F9" s="5">
        <f t="shared" si="0"/>
        <v>0</v>
      </c>
      <c r="G9" s="5">
        <f t="shared" si="0"/>
        <v>0</v>
      </c>
      <c r="H9" s="5">
        <f t="shared" si="0"/>
        <v>660000</v>
      </c>
    </row>
    <row r="10" spans="1:8" ht="15" customHeight="1" x14ac:dyDescent="0.25">
      <c r="A10" s="17"/>
      <c r="B10" s="18" t="s">
        <v>12</v>
      </c>
      <c r="C10" s="9">
        <v>0</v>
      </c>
      <c r="D10" s="9">
        <v>0</v>
      </c>
      <c r="E10" s="9">
        <f>C10+D10</f>
        <v>0</v>
      </c>
      <c r="F10" s="9">
        <v>0</v>
      </c>
      <c r="G10" s="9">
        <v>0</v>
      </c>
      <c r="H10" s="9">
        <f>E10-F10</f>
        <v>0</v>
      </c>
    </row>
    <row r="11" spans="1:8" ht="15" customHeight="1" x14ac:dyDescent="0.25">
      <c r="A11" s="17"/>
      <c r="B11" s="18" t="s">
        <v>13</v>
      </c>
      <c r="C11" s="9">
        <v>0</v>
      </c>
      <c r="D11" s="9">
        <v>660000</v>
      </c>
      <c r="E11" s="9">
        <f t="shared" ref="E11:E16" si="1">C11+D11</f>
        <v>660000</v>
      </c>
      <c r="F11" s="9">
        <v>0</v>
      </c>
      <c r="G11" s="9">
        <v>0</v>
      </c>
      <c r="H11" s="9">
        <f t="shared" ref="H11:H16" si="2">E11-F11</f>
        <v>660000</v>
      </c>
    </row>
    <row r="12" spans="1:8" ht="15" customHeight="1" x14ac:dyDescent="0.25">
      <c r="A12" s="17"/>
      <c r="B12" s="18" t="s">
        <v>14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ht="15" customHeight="1" x14ac:dyDescent="0.25">
      <c r="A13" s="17"/>
      <c r="B13" s="18" t="s">
        <v>15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ht="15" customHeight="1" x14ac:dyDescent="0.25">
      <c r="A14" s="17"/>
      <c r="B14" s="18" t="s">
        <v>16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">
        <f t="shared" si="2"/>
        <v>0</v>
      </c>
    </row>
    <row r="15" spans="1:8" ht="15" customHeight="1" x14ac:dyDescent="0.25">
      <c r="A15" s="17"/>
      <c r="B15" s="18" t="s">
        <v>17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9">
        <f t="shared" si="2"/>
        <v>0</v>
      </c>
    </row>
    <row r="16" spans="1:8" ht="15" customHeight="1" x14ac:dyDescent="0.25">
      <c r="A16" s="17"/>
      <c r="B16" s="18" t="s">
        <v>18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9">
        <f t="shared" si="2"/>
        <v>0</v>
      </c>
    </row>
    <row r="17" spans="1:8" ht="15" customHeight="1" x14ac:dyDescent="0.25">
      <c r="A17" s="42" t="s">
        <v>19</v>
      </c>
      <c r="B17" s="43"/>
      <c r="C17" s="5">
        <f t="shared" ref="C17:H17" si="3">SUM(C18:C26)</f>
        <v>0</v>
      </c>
      <c r="D17" s="5">
        <f t="shared" si="3"/>
        <v>256020</v>
      </c>
      <c r="E17" s="5">
        <f t="shared" si="3"/>
        <v>256020</v>
      </c>
      <c r="F17" s="5">
        <f t="shared" si="3"/>
        <v>0</v>
      </c>
      <c r="G17" s="5">
        <f t="shared" si="3"/>
        <v>0</v>
      </c>
      <c r="H17" s="5">
        <f t="shared" si="3"/>
        <v>256020</v>
      </c>
    </row>
    <row r="18" spans="1:8" ht="15" customHeight="1" x14ac:dyDescent="0.25">
      <c r="A18" s="17"/>
      <c r="B18" s="18" t="s">
        <v>20</v>
      </c>
      <c r="C18" s="9">
        <v>0</v>
      </c>
      <c r="D18" s="9">
        <v>0</v>
      </c>
      <c r="E18" s="9">
        <f>C18+D18</f>
        <v>0</v>
      </c>
      <c r="F18" s="9">
        <v>0</v>
      </c>
      <c r="G18" s="9">
        <v>0</v>
      </c>
      <c r="H18" s="9">
        <f>E18-F18</f>
        <v>0</v>
      </c>
    </row>
    <row r="19" spans="1:8" ht="15" customHeight="1" x14ac:dyDescent="0.25">
      <c r="A19" s="17"/>
      <c r="B19" s="18" t="s">
        <v>21</v>
      </c>
      <c r="C19" s="9">
        <v>0</v>
      </c>
      <c r="D19" s="9">
        <v>0</v>
      </c>
      <c r="E19" s="9">
        <f t="shared" ref="E19:E25" si="4">C19+D19</f>
        <v>0</v>
      </c>
      <c r="F19" s="9">
        <v>0</v>
      </c>
      <c r="G19" s="9">
        <v>0</v>
      </c>
      <c r="H19" s="9">
        <f t="shared" ref="H19:H26" si="5">E19-F19</f>
        <v>0</v>
      </c>
    </row>
    <row r="20" spans="1:8" ht="15" customHeight="1" x14ac:dyDescent="0.25">
      <c r="A20" s="17"/>
      <c r="B20" s="18" t="s">
        <v>22</v>
      </c>
      <c r="C20" s="9">
        <v>0</v>
      </c>
      <c r="D20" s="9">
        <v>0</v>
      </c>
      <c r="E20" s="9">
        <f t="shared" si="4"/>
        <v>0</v>
      </c>
      <c r="F20" s="9">
        <v>0</v>
      </c>
      <c r="G20" s="9">
        <v>0</v>
      </c>
      <c r="H20" s="9">
        <f t="shared" si="5"/>
        <v>0</v>
      </c>
    </row>
    <row r="21" spans="1:8" ht="15" customHeight="1" x14ac:dyDescent="0.25">
      <c r="A21" s="17"/>
      <c r="B21" s="18" t="s">
        <v>23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5"/>
        <v>0</v>
      </c>
    </row>
    <row r="22" spans="1:8" ht="15" customHeight="1" x14ac:dyDescent="0.25">
      <c r="A22" s="17"/>
      <c r="B22" s="18" t="s">
        <v>24</v>
      </c>
      <c r="C22" s="9">
        <v>0</v>
      </c>
      <c r="D22" s="9">
        <v>0</v>
      </c>
      <c r="E22" s="9">
        <f t="shared" si="4"/>
        <v>0</v>
      </c>
      <c r="F22" s="9">
        <v>0</v>
      </c>
      <c r="G22" s="9">
        <v>0</v>
      </c>
      <c r="H22" s="9">
        <f t="shared" si="5"/>
        <v>0</v>
      </c>
    </row>
    <row r="23" spans="1:8" ht="15" customHeight="1" x14ac:dyDescent="0.25">
      <c r="A23" s="17"/>
      <c r="B23" s="18" t="s">
        <v>25</v>
      </c>
      <c r="C23" s="9">
        <v>0</v>
      </c>
      <c r="D23" s="9">
        <v>0</v>
      </c>
      <c r="E23" s="9">
        <f t="shared" si="4"/>
        <v>0</v>
      </c>
      <c r="F23" s="9">
        <v>0</v>
      </c>
      <c r="G23" s="9">
        <v>0</v>
      </c>
      <c r="H23" s="9">
        <f t="shared" si="5"/>
        <v>0</v>
      </c>
    </row>
    <row r="24" spans="1:8" ht="15" customHeight="1" x14ac:dyDescent="0.25">
      <c r="A24" s="17"/>
      <c r="B24" s="18" t="s">
        <v>26</v>
      </c>
      <c r="C24" s="9">
        <v>0</v>
      </c>
      <c r="D24" s="9">
        <v>256020</v>
      </c>
      <c r="E24" s="9">
        <f>+D24+C24</f>
        <v>256020</v>
      </c>
      <c r="F24" s="9">
        <v>0</v>
      </c>
      <c r="G24" s="9">
        <v>0</v>
      </c>
      <c r="H24" s="9">
        <f t="shared" si="5"/>
        <v>256020</v>
      </c>
    </row>
    <row r="25" spans="1:8" ht="15" customHeight="1" x14ac:dyDescent="0.25">
      <c r="A25" s="17"/>
      <c r="B25" s="18" t="s">
        <v>27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9">
        <f t="shared" si="5"/>
        <v>0</v>
      </c>
    </row>
    <row r="26" spans="1:8" ht="15" customHeight="1" x14ac:dyDescent="0.25">
      <c r="A26" s="17"/>
      <c r="B26" s="18" t="s">
        <v>28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5"/>
        <v>0</v>
      </c>
    </row>
    <row r="27" spans="1:8" ht="15" customHeight="1" x14ac:dyDescent="0.25">
      <c r="A27" s="42" t="s">
        <v>29</v>
      </c>
      <c r="B27" s="43"/>
      <c r="C27" s="5">
        <f t="shared" ref="C27:H27" si="6">SUM(C28:C36)</f>
        <v>0</v>
      </c>
      <c r="D27" s="5">
        <f t="shared" si="6"/>
        <v>2828430</v>
      </c>
      <c r="E27" s="5">
        <f t="shared" si="6"/>
        <v>2828430</v>
      </c>
      <c r="F27" s="5">
        <f t="shared" si="6"/>
        <v>0</v>
      </c>
      <c r="G27" s="5">
        <f t="shared" si="6"/>
        <v>0</v>
      </c>
      <c r="H27" s="5">
        <f t="shared" si="6"/>
        <v>2828430</v>
      </c>
    </row>
    <row r="28" spans="1:8" ht="15" customHeight="1" x14ac:dyDescent="0.25">
      <c r="A28" s="17"/>
      <c r="B28" s="18" t="s">
        <v>30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9">
        <f>E28-F28</f>
        <v>0</v>
      </c>
    </row>
    <row r="29" spans="1:8" ht="15" customHeight="1" x14ac:dyDescent="0.25">
      <c r="A29" s="17"/>
      <c r="B29" s="18" t="s">
        <v>31</v>
      </c>
      <c r="C29" s="9">
        <v>0</v>
      </c>
      <c r="D29" s="9">
        <v>0</v>
      </c>
      <c r="E29" s="9">
        <f t="shared" ref="E29:E36" si="7">C29+D29</f>
        <v>0</v>
      </c>
      <c r="F29" s="9">
        <v>0</v>
      </c>
      <c r="G29" s="9">
        <v>0</v>
      </c>
      <c r="H29" s="9">
        <f t="shared" ref="H29:H36" si="8">E29-F29</f>
        <v>0</v>
      </c>
    </row>
    <row r="30" spans="1:8" ht="15" customHeight="1" x14ac:dyDescent="0.25">
      <c r="A30" s="17"/>
      <c r="B30" s="18" t="s">
        <v>32</v>
      </c>
      <c r="C30" s="9">
        <v>0</v>
      </c>
      <c r="D30" s="9">
        <v>200000</v>
      </c>
      <c r="E30" s="9">
        <f t="shared" si="7"/>
        <v>200000</v>
      </c>
      <c r="F30" s="9">
        <v>0</v>
      </c>
      <c r="G30" s="9">
        <v>0</v>
      </c>
      <c r="H30" s="9">
        <f t="shared" si="8"/>
        <v>200000</v>
      </c>
    </row>
    <row r="31" spans="1:8" ht="15" customHeight="1" x14ac:dyDescent="0.25">
      <c r="A31" s="17"/>
      <c r="B31" s="18" t="s">
        <v>33</v>
      </c>
      <c r="C31" s="9">
        <v>0</v>
      </c>
      <c r="D31" s="9">
        <v>0</v>
      </c>
      <c r="E31" s="9">
        <f t="shared" si="7"/>
        <v>0</v>
      </c>
      <c r="F31" s="9">
        <v>0</v>
      </c>
      <c r="G31" s="9">
        <v>0</v>
      </c>
      <c r="H31" s="9">
        <f t="shared" si="8"/>
        <v>0</v>
      </c>
    </row>
    <row r="32" spans="1:8" ht="15" customHeight="1" x14ac:dyDescent="0.25">
      <c r="A32" s="17"/>
      <c r="B32" s="18" t="s">
        <v>34</v>
      </c>
      <c r="C32" s="9">
        <v>0</v>
      </c>
      <c r="D32" s="9">
        <v>0</v>
      </c>
      <c r="E32" s="9">
        <f t="shared" si="7"/>
        <v>0</v>
      </c>
      <c r="F32" s="9">
        <v>0</v>
      </c>
      <c r="G32" s="9">
        <v>0</v>
      </c>
      <c r="H32" s="9">
        <f t="shared" si="8"/>
        <v>0</v>
      </c>
    </row>
    <row r="33" spans="1:8" ht="15" customHeight="1" x14ac:dyDescent="0.25">
      <c r="A33" s="17"/>
      <c r="B33" s="18" t="s">
        <v>35</v>
      </c>
      <c r="C33" s="9">
        <v>0</v>
      </c>
      <c r="D33" s="9">
        <v>0</v>
      </c>
      <c r="E33" s="9">
        <f t="shared" si="7"/>
        <v>0</v>
      </c>
      <c r="F33" s="9">
        <v>0</v>
      </c>
      <c r="G33" s="9">
        <v>0</v>
      </c>
      <c r="H33" s="9">
        <f t="shared" si="8"/>
        <v>0</v>
      </c>
    </row>
    <row r="34" spans="1:8" ht="15" customHeight="1" x14ac:dyDescent="0.25">
      <c r="A34" s="17"/>
      <c r="B34" s="18" t="s">
        <v>36</v>
      </c>
      <c r="C34" s="9">
        <v>0</v>
      </c>
      <c r="D34" s="9">
        <v>40000</v>
      </c>
      <c r="E34" s="9">
        <f t="shared" si="7"/>
        <v>40000</v>
      </c>
      <c r="F34" s="9">
        <v>0</v>
      </c>
      <c r="G34" s="9">
        <v>0</v>
      </c>
      <c r="H34" s="9">
        <f t="shared" si="8"/>
        <v>40000</v>
      </c>
    </row>
    <row r="35" spans="1:8" ht="15" customHeight="1" x14ac:dyDescent="0.25">
      <c r="A35" s="17"/>
      <c r="B35" s="18" t="s">
        <v>37</v>
      </c>
      <c r="C35" s="9">
        <v>0</v>
      </c>
      <c r="D35" s="9">
        <v>2588430</v>
      </c>
      <c r="E35" s="9">
        <f t="shared" si="7"/>
        <v>2588430</v>
      </c>
      <c r="F35" s="9">
        <v>0</v>
      </c>
      <c r="G35" s="9">
        <v>0</v>
      </c>
      <c r="H35" s="9">
        <f t="shared" si="8"/>
        <v>2588430</v>
      </c>
    </row>
    <row r="36" spans="1:8" ht="15" customHeight="1" x14ac:dyDescent="0.25">
      <c r="A36" s="7"/>
      <c r="B36" s="8" t="s">
        <v>38</v>
      </c>
      <c r="C36" s="9">
        <v>0</v>
      </c>
      <c r="D36" s="9">
        <v>0</v>
      </c>
      <c r="E36" s="9">
        <f t="shared" si="7"/>
        <v>0</v>
      </c>
      <c r="F36" s="9">
        <v>0</v>
      </c>
      <c r="G36" s="9">
        <v>0</v>
      </c>
      <c r="H36" s="9">
        <f t="shared" si="8"/>
        <v>0</v>
      </c>
    </row>
    <row r="37" spans="1:8" ht="15" customHeight="1" x14ac:dyDescent="0.25">
      <c r="A37" s="10"/>
      <c r="B37" s="11" t="s">
        <v>145</v>
      </c>
      <c r="C37" s="12">
        <f>+C27+C17+C9</f>
        <v>0</v>
      </c>
      <c r="D37" s="12">
        <f t="shared" ref="D37:H37" si="9">+D27+D17+D9</f>
        <v>3744450</v>
      </c>
      <c r="E37" s="12">
        <f t="shared" si="9"/>
        <v>3744450</v>
      </c>
      <c r="F37" s="12">
        <f t="shared" si="9"/>
        <v>0</v>
      </c>
      <c r="G37" s="12">
        <f t="shared" si="9"/>
        <v>0</v>
      </c>
      <c r="H37" s="12">
        <f t="shared" si="9"/>
        <v>3744450</v>
      </c>
    </row>
    <row r="38" spans="1:8" x14ac:dyDescent="0.25">
      <c r="C38" s="16"/>
      <c r="D38" s="16"/>
      <c r="E38" s="16"/>
      <c r="F38" s="16"/>
      <c r="G38" s="16"/>
      <c r="H38" s="16"/>
    </row>
    <row r="39" spans="1:8" x14ac:dyDescent="0.25">
      <c r="C39" s="16"/>
      <c r="D39" s="16"/>
      <c r="E39" s="16"/>
      <c r="F39" s="16"/>
      <c r="G39" s="16"/>
      <c r="H39" s="16"/>
    </row>
    <row r="41" spans="1:8" x14ac:dyDescent="0.25">
      <c r="C41" s="16"/>
      <c r="D41" s="16"/>
      <c r="E41" s="16"/>
      <c r="F41" s="16"/>
      <c r="G41" s="16"/>
      <c r="H41" s="16"/>
    </row>
  </sheetData>
  <mergeCells count="11">
    <mergeCell ref="A8:B8"/>
    <mergeCell ref="A9:B9"/>
    <mergeCell ref="A17:B17"/>
    <mergeCell ref="A27:B27"/>
    <mergeCell ref="A1:H1"/>
    <mergeCell ref="A2:H2"/>
    <mergeCell ref="A3:H3"/>
    <mergeCell ref="A5:B7"/>
    <mergeCell ref="C5:G5"/>
    <mergeCell ref="H5:H6"/>
    <mergeCell ref="A4:H4"/>
  </mergeCells>
  <printOptions horizontalCentered="1"/>
  <pageMargins left="0.23622047244094491" right="0.23622047244094491" top="0.74803149606299213" bottom="0.74803149606299213" header="0" footer="0"/>
  <pageSetup scale="91" orientation="landscape" horizontalDpi="300" verticalDpi="300" r:id="rId1"/>
  <headerFooter>
    <oddFooter xml:space="preserve">&amp;R&amp;8LDF /6.&amp;P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0" zoomScaleNormal="100" zoomScaleSheetLayoutView="100" workbookViewId="0">
      <selection activeCell="A2" sqref="A2:H2"/>
    </sheetView>
  </sheetViews>
  <sheetFormatPr baseColWidth="10" defaultRowHeight="15" x14ac:dyDescent="0.25"/>
  <cols>
    <col min="1" max="1" width="4.5703125" style="14" customWidth="1"/>
    <col min="2" max="2" width="57.28515625" style="14" customWidth="1"/>
    <col min="3" max="8" width="12.7109375" style="14" customWidth="1"/>
  </cols>
  <sheetData>
    <row r="1" spans="1:8" ht="18" customHeight="1" x14ac:dyDescent="0.25">
      <c r="A1" s="44" t="s">
        <v>152</v>
      </c>
      <c r="B1" s="45"/>
      <c r="C1" s="45"/>
      <c r="D1" s="45"/>
      <c r="E1" s="45"/>
      <c r="F1" s="45"/>
      <c r="G1" s="45"/>
      <c r="H1" s="46"/>
    </row>
    <row r="2" spans="1:8" ht="18" customHeight="1" x14ac:dyDescent="0.25">
      <c r="A2" s="47" t="s">
        <v>128</v>
      </c>
      <c r="B2" s="48"/>
      <c r="C2" s="48"/>
      <c r="D2" s="48"/>
      <c r="E2" s="48"/>
      <c r="F2" s="48"/>
      <c r="G2" s="48"/>
      <c r="H2" s="49"/>
    </row>
    <row r="3" spans="1:8" ht="18" customHeight="1" x14ac:dyDescent="0.25">
      <c r="A3" s="47" t="s">
        <v>82</v>
      </c>
      <c r="B3" s="48"/>
      <c r="C3" s="48"/>
      <c r="D3" s="48"/>
      <c r="E3" s="48"/>
      <c r="F3" s="48"/>
      <c r="G3" s="48"/>
      <c r="H3" s="49"/>
    </row>
    <row r="4" spans="1:8" ht="18" customHeight="1" thickBot="1" x14ac:dyDescent="0.3">
      <c r="A4" s="53" t="s">
        <v>155</v>
      </c>
      <c r="B4" s="53"/>
      <c r="C4" s="53"/>
      <c r="D4" s="53"/>
      <c r="E4" s="53"/>
      <c r="F4" s="53"/>
      <c r="G4" s="53"/>
      <c r="H4" s="53"/>
    </row>
    <row r="5" spans="1:8" ht="15.75" thickBot="1" x14ac:dyDescent="0.3">
      <c r="A5" s="50" t="s">
        <v>0</v>
      </c>
      <c r="B5" s="50"/>
      <c r="C5" s="52" t="s">
        <v>1</v>
      </c>
      <c r="D5" s="52"/>
      <c r="E5" s="52"/>
      <c r="F5" s="52"/>
      <c r="G5" s="52"/>
      <c r="H5" s="52" t="s">
        <v>2</v>
      </c>
    </row>
    <row r="6" spans="1:8" ht="23.25" thickBot="1" x14ac:dyDescent="0.3">
      <c r="A6" s="50"/>
      <c r="B6" s="50"/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52"/>
    </row>
    <row r="7" spans="1:8" ht="11.25" customHeight="1" x14ac:dyDescent="0.25">
      <c r="A7" s="51"/>
      <c r="B7" s="51"/>
      <c r="C7" s="4">
        <v>1</v>
      </c>
      <c r="D7" s="4">
        <v>2</v>
      </c>
      <c r="E7" s="4" t="s">
        <v>8</v>
      </c>
      <c r="F7" s="4">
        <v>4</v>
      </c>
      <c r="G7" s="4">
        <v>5</v>
      </c>
      <c r="H7" s="4" t="s">
        <v>9</v>
      </c>
    </row>
    <row r="8" spans="1:8" ht="11.25" customHeight="1" x14ac:dyDescent="0.25">
      <c r="A8" s="17"/>
      <c r="B8" s="18"/>
      <c r="C8" s="5"/>
      <c r="D8" s="6"/>
      <c r="E8" s="5"/>
      <c r="F8" s="5"/>
      <c r="G8" s="5"/>
      <c r="H8" s="5"/>
    </row>
    <row r="9" spans="1:8" ht="15" customHeight="1" x14ac:dyDescent="0.25">
      <c r="A9" s="42" t="s">
        <v>48</v>
      </c>
      <c r="B9" s="43"/>
      <c r="C9" s="5">
        <f t="shared" ref="C9:H9" si="0">SUM(C10:C18)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  <row r="10" spans="1:8" ht="15" customHeight="1" x14ac:dyDescent="0.25">
      <c r="A10" s="17"/>
      <c r="B10" s="18" t="s">
        <v>39</v>
      </c>
      <c r="C10" s="9">
        <v>0</v>
      </c>
      <c r="D10" s="9">
        <v>0</v>
      </c>
      <c r="E10" s="9">
        <f>C10+D10</f>
        <v>0</v>
      </c>
      <c r="F10" s="9">
        <v>0</v>
      </c>
      <c r="G10" s="9">
        <v>0</v>
      </c>
      <c r="H10" s="9">
        <f>E10-F10</f>
        <v>0</v>
      </c>
    </row>
    <row r="11" spans="1:8" ht="15" customHeight="1" x14ac:dyDescent="0.25">
      <c r="A11" s="17"/>
      <c r="B11" s="18" t="s">
        <v>40</v>
      </c>
      <c r="C11" s="9">
        <v>0</v>
      </c>
      <c r="D11" s="9">
        <v>0</v>
      </c>
      <c r="E11" s="9">
        <f t="shared" ref="E11:E18" si="1">C11+D11</f>
        <v>0</v>
      </c>
      <c r="F11" s="9">
        <v>0</v>
      </c>
      <c r="G11" s="9">
        <v>0</v>
      </c>
      <c r="H11" s="9">
        <f t="shared" ref="H11:H18" si="2">E11-F11</f>
        <v>0</v>
      </c>
    </row>
    <row r="12" spans="1:8" ht="15" customHeight="1" x14ac:dyDescent="0.25">
      <c r="A12" s="17"/>
      <c r="B12" s="18" t="s">
        <v>41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ht="15" customHeight="1" x14ac:dyDescent="0.25">
      <c r="A13" s="17"/>
      <c r="B13" s="18" t="s">
        <v>42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ht="15" customHeight="1" x14ac:dyDescent="0.25">
      <c r="A14" s="17"/>
      <c r="B14" s="18" t="s">
        <v>43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">
        <f t="shared" si="2"/>
        <v>0</v>
      </c>
    </row>
    <row r="15" spans="1:8" ht="15" customHeight="1" x14ac:dyDescent="0.25">
      <c r="A15" s="17"/>
      <c r="B15" s="18" t="s">
        <v>44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9">
        <f t="shared" si="2"/>
        <v>0</v>
      </c>
    </row>
    <row r="16" spans="1:8" ht="15" customHeight="1" x14ac:dyDescent="0.25">
      <c r="A16" s="17"/>
      <c r="B16" s="18" t="s">
        <v>45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9">
        <f t="shared" si="2"/>
        <v>0</v>
      </c>
    </row>
    <row r="17" spans="1:8" ht="15" customHeight="1" x14ac:dyDescent="0.25">
      <c r="A17" s="17"/>
      <c r="B17" s="18" t="s">
        <v>46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9">
        <f t="shared" si="2"/>
        <v>0</v>
      </c>
    </row>
    <row r="18" spans="1:8" ht="15" customHeight="1" x14ac:dyDescent="0.25">
      <c r="A18" s="7"/>
      <c r="B18" s="8" t="s">
        <v>47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1:8" ht="15" customHeight="1" x14ac:dyDescent="0.25">
      <c r="A19" s="42" t="s">
        <v>49</v>
      </c>
      <c r="B19" s="43"/>
      <c r="C19" s="5">
        <f t="shared" ref="C19:H19" si="3">SUM(C20:C28)</f>
        <v>0</v>
      </c>
      <c r="D19" s="5">
        <f t="shared" si="3"/>
        <v>0</v>
      </c>
      <c r="E19" s="5">
        <f t="shared" si="3"/>
        <v>0</v>
      </c>
      <c r="F19" s="5">
        <f t="shared" si="3"/>
        <v>0</v>
      </c>
      <c r="G19" s="5">
        <f t="shared" si="3"/>
        <v>0</v>
      </c>
      <c r="H19" s="5">
        <f t="shared" si="3"/>
        <v>0</v>
      </c>
    </row>
    <row r="20" spans="1:8" ht="15" customHeight="1" x14ac:dyDescent="0.25">
      <c r="A20" s="17"/>
      <c r="B20" s="18" t="s">
        <v>50</v>
      </c>
      <c r="C20" s="9">
        <v>0</v>
      </c>
      <c r="D20" s="9">
        <v>0</v>
      </c>
      <c r="E20" s="9">
        <f>C20+D20</f>
        <v>0</v>
      </c>
      <c r="F20" s="9">
        <v>0</v>
      </c>
      <c r="G20" s="9">
        <v>0</v>
      </c>
      <c r="H20" s="9">
        <f>E20-F20</f>
        <v>0</v>
      </c>
    </row>
    <row r="21" spans="1:8" ht="15" customHeight="1" x14ac:dyDescent="0.25">
      <c r="A21" s="17"/>
      <c r="B21" s="18" t="s">
        <v>51</v>
      </c>
      <c r="C21" s="9">
        <v>0</v>
      </c>
      <c r="D21" s="9">
        <v>0</v>
      </c>
      <c r="E21" s="9">
        <f t="shared" ref="E21:E28" si="4">C21+D21</f>
        <v>0</v>
      </c>
      <c r="F21" s="9">
        <v>0</v>
      </c>
      <c r="G21" s="9">
        <v>0</v>
      </c>
      <c r="H21" s="9">
        <f t="shared" ref="H21:H28" si="5">E21-F21</f>
        <v>0</v>
      </c>
    </row>
    <row r="22" spans="1:8" ht="15" customHeight="1" x14ac:dyDescent="0.25">
      <c r="A22" s="17"/>
      <c r="B22" s="18" t="s">
        <v>52</v>
      </c>
      <c r="C22" s="9">
        <v>0</v>
      </c>
      <c r="D22" s="9">
        <v>0</v>
      </c>
      <c r="E22" s="9">
        <f t="shared" si="4"/>
        <v>0</v>
      </c>
      <c r="F22" s="9">
        <v>0</v>
      </c>
      <c r="G22" s="9">
        <v>0</v>
      </c>
      <c r="H22" s="9">
        <f t="shared" si="5"/>
        <v>0</v>
      </c>
    </row>
    <row r="23" spans="1:8" ht="15" customHeight="1" x14ac:dyDescent="0.25">
      <c r="A23" s="17"/>
      <c r="B23" s="18" t="s">
        <v>53</v>
      </c>
      <c r="C23" s="9">
        <v>0</v>
      </c>
      <c r="D23" s="9">
        <v>0</v>
      </c>
      <c r="E23" s="9">
        <f t="shared" si="4"/>
        <v>0</v>
      </c>
      <c r="F23" s="9">
        <v>0</v>
      </c>
      <c r="G23" s="9">
        <v>0</v>
      </c>
      <c r="H23" s="9">
        <f t="shared" si="5"/>
        <v>0</v>
      </c>
    </row>
    <row r="24" spans="1:8" ht="15" customHeight="1" x14ac:dyDescent="0.25">
      <c r="A24" s="17"/>
      <c r="B24" s="18" t="s">
        <v>54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9">
        <f t="shared" si="5"/>
        <v>0</v>
      </c>
    </row>
    <row r="25" spans="1:8" ht="15" customHeight="1" x14ac:dyDescent="0.25">
      <c r="A25" s="17"/>
      <c r="B25" s="18" t="s">
        <v>55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9">
        <f t="shared" si="5"/>
        <v>0</v>
      </c>
    </row>
    <row r="26" spans="1:8" ht="15" customHeight="1" x14ac:dyDescent="0.25">
      <c r="A26" s="17"/>
      <c r="B26" s="18" t="s">
        <v>56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9">
        <f t="shared" si="5"/>
        <v>0</v>
      </c>
    </row>
    <row r="27" spans="1:8" ht="15" customHeight="1" x14ac:dyDescent="0.25">
      <c r="A27" s="17"/>
      <c r="B27" s="18" t="s">
        <v>57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9">
        <f t="shared" si="5"/>
        <v>0</v>
      </c>
    </row>
    <row r="28" spans="1:8" ht="15" customHeight="1" x14ac:dyDescent="0.25">
      <c r="A28" s="7"/>
      <c r="B28" s="8" t="s">
        <v>58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9">
        <f t="shared" si="5"/>
        <v>0</v>
      </c>
    </row>
    <row r="29" spans="1:8" ht="15" customHeight="1" x14ac:dyDescent="0.25">
      <c r="A29" s="42" t="s">
        <v>59</v>
      </c>
      <c r="B29" s="43"/>
      <c r="C29" s="5">
        <f t="shared" ref="C29:H29" si="6">SUM(C30:C32)</f>
        <v>0</v>
      </c>
      <c r="D29" s="5">
        <f t="shared" si="6"/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</row>
    <row r="30" spans="1:8" ht="15" customHeight="1" x14ac:dyDescent="0.25">
      <c r="A30" s="17"/>
      <c r="B30" s="18" t="s">
        <v>60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>E30-F30</f>
        <v>0</v>
      </c>
    </row>
    <row r="31" spans="1:8" ht="15" customHeight="1" x14ac:dyDescent="0.25">
      <c r="A31" s="17"/>
      <c r="B31" s="18" t="s">
        <v>61</v>
      </c>
      <c r="C31" s="9">
        <v>0</v>
      </c>
      <c r="D31" s="9">
        <v>0</v>
      </c>
      <c r="E31" s="9">
        <f t="shared" ref="E31:E32" si="7">C31+D31</f>
        <v>0</v>
      </c>
      <c r="F31" s="9">
        <v>0</v>
      </c>
      <c r="G31" s="9">
        <v>0</v>
      </c>
      <c r="H31" s="9">
        <f t="shared" ref="H31:H32" si="8">E31-F31</f>
        <v>0</v>
      </c>
    </row>
    <row r="32" spans="1:8" ht="15" customHeight="1" x14ac:dyDescent="0.25">
      <c r="A32" s="17"/>
      <c r="B32" s="18" t="s">
        <v>62</v>
      </c>
      <c r="C32" s="9">
        <v>0</v>
      </c>
      <c r="D32" s="9">
        <v>0</v>
      </c>
      <c r="E32" s="9">
        <f t="shared" si="7"/>
        <v>0</v>
      </c>
      <c r="F32" s="9">
        <v>0</v>
      </c>
      <c r="G32" s="9">
        <v>0</v>
      </c>
      <c r="H32" s="9">
        <f t="shared" si="8"/>
        <v>0</v>
      </c>
    </row>
    <row r="33" spans="1:8" ht="15" customHeight="1" x14ac:dyDescent="0.25">
      <c r="A33" s="17"/>
      <c r="B33" s="18"/>
      <c r="C33" s="5"/>
      <c r="D33" s="6"/>
      <c r="E33" s="5"/>
      <c r="F33" s="5"/>
      <c r="G33" s="5"/>
      <c r="H33" s="5"/>
    </row>
    <row r="34" spans="1:8" ht="15" customHeight="1" x14ac:dyDescent="0.25">
      <c r="A34" s="10"/>
      <c r="B34" s="11" t="s">
        <v>146</v>
      </c>
      <c r="C34" s="12">
        <f>+C9+C19+C29</f>
        <v>0</v>
      </c>
      <c r="D34" s="12">
        <f t="shared" ref="D34:H34" si="9">+D9+D19+D29</f>
        <v>0</v>
      </c>
      <c r="E34" s="12">
        <f t="shared" si="9"/>
        <v>0</v>
      </c>
      <c r="F34" s="12">
        <f t="shared" si="9"/>
        <v>0</v>
      </c>
      <c r="G34" s="12">
        <f t="shared" si="9"/>
        <v>0</v>
      </c>
      <c r="H34" s="12">
        <f t="shared" si="9"/>
        <v>0</v>
      </c>
    </row>
    <row r="35" spans="1:8" x14ac:dyDescent="0.25">
      <c r="C35" s="16"/>
      <c r="D35" s="16"/>
      <c r="E35" s="16"/>
      <c r="F35" s="16"/>
      <c r="G35" s="16"/>
      <c r="H35" s="16"/>
    </row>
    <row r="36" spans="1:8" x14ac:dyDescent="0.25">
      <c r="C36" s="16"/>
      <c r="D36" s="16"/>
      <c r="E36" s="16"/>
      <c r="F36" s="16"/>
      <c r="G36" s="16"/>
      <c r="H36" s="16"/>
    </row>
    <row r="38" spans="1:8" x14ac:dyDescent="0.25">
      <c r="C38" s="16"/>
      <c r="D38" s="16"/>
      <c r="E38" s="16"/>
      <c r="F38" s="16"/>
      <c r="G38" s="16"/>
      <c r="H38" s="16"/>
    </row>
  </sheetData>
  <mergeCells count="10">
    <mergeCell ref="A29:B29"/>
    <mergeCell ref="A9:B9"/>
    <mergeCell ref="A19:B19"/>
    <mergeCell ref="A1:H1"/>
    <mergeCell ref="A2:H2"/>
    <mergeCell ref="A3:H3"/>
    <mergeCell ref="A5:B7"/>
    <mergeCell ref="C5:G5"/>
    <mergeCell ref="H5:H6"/>
    <mergeCell ref="A4:H4"/>
  </mergeCells>
  <printOptions horizontalCentered="1"/>
  <pageMargins left="0.23622047244094491" right="0.23622047244094491" top="0.74803149606299213" bottom="0.74803149606299213" header="0" footer="0"/>
  <pageSetup scale="99" orientation="landscape" horizontalDpi="300" verticalDpi="300" r:id="rId1"/>
  <headerFooter>
    <oddFooter xml:space="preserve">&amp;R&amp;8LDF /6.&amp;P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BreakPreview" topLeftCell="A10" zoomScaleNormal="100" zoomScaleSheetLayoutView="100" workbookViewId="0">
      <selection activeCell="A2" sqref="A2:H2"/>
    </sheetView>
  </sheetViews>
  <sheetFormatPr baseColWidth="10" defaultRowHeight="15" x14ac:dyDescent="0.25"/>
  <cols>
    <col min="1" max="1" width="4.5703125" style="14" customWidth="1"/>
    <col min="2" max="2" width="57.28515625" style="14" customWidth="1"/>
    <col min="3" max="8" width="12.7109375" style="14" customWidth="1"/>
  </cols>
  <sheetData>
    <row r="1" spans="1:8" ht="18" customHeight="1" x14ac:dyDescent="0.25">
      <c r="A1" s="44" t="s">
        <v>152</v>
      </c>
      <c r="B1" s="45"/>
      <c r="C1" s="45"/>
      <c r="D1" s="45"/>
      <c r="E1" s="45"/>
      <c r="F1" s="45"/>
      <c r="G1" s="45"/>
      <c r="H1" s="46"/>
    </row>
    <row r="2" spans="1:8" ht="18" customHeight="1" x14ac:dyDescent="0.25">
      <c r="A2" s="47" t="s">
        <v>128</v>
      </c>
      <c r="B2" s="48"/>
      <c r="C2" s="48"/>
      <c r="D2" s="48"/>
      <c r="E2" s="48"/>
      <c r="F2" s="48"/>
      <c r="G2" s="48"/>
      <c r="H2" s="49"/>
    </row>
    <row r="3" spans="1:8" ht="18" customHeight="1" x14ac:dyDescent="0.25">
      <c r="A3" s="47" t="s">
        <v>82</v>
      </c>
      <c r="B3" s="48"/>
      <c r="C3" s="48"/>
      <c r="D3" s="48"/>
      <c r="E3" s="48"/>
      <c r="F3" s="48"/>
      <c r="G3" s="48"/>
      <c r="H3" s="49"/>
    </row>
    <row r="4" spans="1:8" s="2" customFormat="1" ht="19.5" customHeight="1" thickBot="1" x14ac:dyDescent="0.3">
      <c r="A4" s="53" t="s">
        <v>155</v>
      </c>
      <c r="B4" s="53"/>
      <c r="C4" s="53"/>
      <c r="D4" s="53"/>
      <c r="E4" s="53"/>
      <c r="F4" s="53"/>
      <c r="G4" s="53"/>
      <c r="H4" s="53"/>
    </row>
    <row r="5" spans="1:8" ht="15.75" thickBot="1" x14ac:dyDescent="0.3">
      <c r="A5" s="50" t="s">
        <v>0</v>
      </c>
      <c r="B5" s="50"/>
      <c r="C5" s="52" t="s">
        <v>1</v>
      </c>
      <c r="D5" s="52"/>
      <c r="E5" s="52"/>
      <c r="F5" s="52"/>
      <c r="G5" s="52"/>
      <c r="H5" s="52" t="s">
        <v>2</v>
      </c>
    </row>
    <row r="6" spans="1:8" ht="23.25" thickBot="1" x14ac:dyDescent="0.3">
      <c r="A6" s="50"/>
      <c r="B6" s="50"/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52"/>
    </row>
    <row r="7" spans="1:8" ht="11.25" customHeight="1" x14ac:dyDescent="0.25">
      <c r="A7" s="51"/>
      <c r="B7" s="51"/>
      <c r="C7" s="4">
        <v>1</v>
      </c>
      <c r="D7" s="4">
        <v>2</v>
      </c>
      <c r="E7" s="4" t="s">
        <v>8</v>
      </c>
      <c r="F7" s="4">
        <v>4</v>
      </c>
      <c r="G7" s="4">
        <v>5</v>
      </c>
      <c r="H7" s="4" t="s">
        <v>9</v>
      </c>
    </row>
    <row r="8" spans="1:8" ht="11.25" customHeight="1" x14ac:dyDescent="0.25">
      <c r="A8" s="17"/>
      <c r="B8" s="18"/>
      <c r="C8" s="5"/>
      <c r="D8" s="5"/>
      <c r="E8" s="5"/>
      <c r="F8" s="5"/>
      <c r="G8" s="5"/>
      <c r="H8" s="5"/>
    </row>
    <row r="9" spans="1:8" ht="15" customHeight="1" x14ac:dyDescent="0.25">
      <c r="A9" s="42" t="s">
        <v>63</v>
      </c>
      <c r="B9" s="43"/>
      <c r="C9" s="5">
        <f t="shared" ref="C9:H9" si="0">SUM(C10:C16)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  <row r="10" spans="1:8" ht="15" customHeight="1" x14ac:dyDescent="0.25">
      <c r="A10" s="17"/>
      <c r="B10" s="18" t="s">
        <v>64</v>
      </c>
      <c r="C10" s="9">
        <v>0</v>
      </c>
      <c r="D10" s="9">
        <v>0</v>
      </c>
      <c r="E10" s="9">
        <f>C10+D10</f>
        <v>0</v>
      </c>
      <c r="F10" s="9">
        <v>0</v>
      </c>
      <c r="G10" s="9">
        <v>0</v>
      </c>
      <c r="H10" s="9">
        <f>E10-F10</f>
        <v>0</v>
      </c>
    </row>
    <row r="11" spans="1:8" ht="15" customHeight="1" x14ac:dyDescent="0.25">
      <c r="A11" s="17"/>
      <c r="B11" s="18" t="s">
        <v>65</v>
      </c>
      <c r="C11" s="9">
        <v>0</v>
      </c>
      <c r="D11" s="9">
        <v>0</v>
      </c>
      <c r="E11" s="9">
        <f t="shared" ref="E11:E16" si="1">C11+D11</f>
        <v>0</v>
      </c>
      <c r="F11" s="9">
        <v>0</v>
      </c>
      <c r="G11" s="9">
        <v>0</v>
      </c>
      <c r="H11" s="9">
        <f t="shared" ref="H11:H16" si="2">E11-F11</f>
        <v>0</v>
      </c>
    </row>
    <row r="12" spans="1:8" ht="15" customHeight="1" x14ac:dyDescent="0.25">
      <c r="A12" s="17"/>
      <c r="B12" s="18" t="s">
        <v>66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ht="15" customHeight="1" x14ac:dyDescent="0.25">
      <c r="A13" s="17"/>
      <c r="B13" s="18" t="s">
        <v>67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ht="20.25" customHeight="1" x14ac:dyDescent="0.25">
      <c r="A14" s="17"/>
      <c r="B14" s="18" t="s">
        <v>83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">
        <f t="shared" si="2"/>
        <v>0</v>
      </c>
    </row>
    <row r="15" spans="1:8" ht="15" customHeight="1" x14ac:dyDescent="0.25">
      <c r="A15" s="17"/>
      <c r="B15" s="18" t="s">
        <v>68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9">
        <f t="shared" si="2"/>
        <v>0</v>
      </c>
    </row>
    <row r="16" spans="1:8" ht="15" customHeight="1" x14ac:dyDescent="0.25">
      <c r="A16" s="7"/>
      <c r="B16" s="8" t="s">
        <v>69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9">
        <f t="shared" si="2"/>
        <v>0</v>
      </c>
    </row>
    <row r="17" spans="1:8" ht="15" customHeight="1" x14ac:dyDescent="0.25">
      <c r="A17" s="42" t="s">
        <v>70</v>
      </c>
      <c r="B17" s="43"/>
      <c r="C17" s="5">
        <f t="shared" ref="C17:H17" si="3">SUM(C18:C20)</f>
        <v>0</v>
      </c>
      <c r="D17" s="5">
        <f t="shared" si="3"/>
        <v>0</v>
      </c>
      <c r="E17" s="5">
        <f t="shared" si="3"/>
        <v>0</v>
      </c>
      <c r="F17" s="5">
        <f t="shared" si="3"/>
        <v>0</v>
      </c>
      <c r="G17" s="5">
        <f t="shared" si="3"/>
        <v>0</v>
      </c>
      <c r="H17" s="5">
        <f t="shared" si="3"/>
        <v>0</v>
      </c>
    </row>
    <row r="18" spans="1:8" ht="15" customHeight="1" x14ac:dyDescent="0.25">
      <c r="A18" s="17"/>
      <c r="B18" s="18" t="s">
        <v>71</v>
      </c>
      <c r="C18" s="9">
        <v>0</v>
      </c>
      <c r="D18" s="9">
        <v>0</v>
      </c>
      <c r="E18" s="9">
        <f>C18+D18</f>
        <v>0</v>
      </c>
      <c r="F18" s="9">
        <v>0</v>
      </c>
      <c r="G18" s="9">
        <v>0</v>
      </c>
      <c r="H18" s="9">
        <f>E18-F18</f>
        <v>0</v>
      </c>
    </row>
    <row r="19" spans="1:8" ht="15" customHeight="1" x14ac:dyDescent="0.25">
      <c r="A19" s="17"/>
      <c r="B19" s="18" t="s">
        <v>72</v>
      </c>
      <c r="C19" s="9">
        <v>0</v>
      </c>
      <c r="D19" s="9">
        <v>0</v>
      </c>
      <c r="E19" s="9">
        <f t="shared" ref="E19:E20" si="4">C19+D19</f>
        <v>0</v>
      </c>
      <c r="F19" s="9">
        <v>0</v>
      </c>
      <c r="G19" s="9">
        <v>0</v>
      </c>
      <c r="H19" s="9">
        <f t="shared" ref="H19:H20" si="5">E19-F19</f>
        <v>0</v>
      </c>
    </row>
    <row r="20" spans="1:8" ht="15" customHeight="1" x14ac:dyDescent="0.25">
      <c r="A20" s="7"/>
      <c r="B20" s="8" t="s">
        <v>73</v>
      </c>
      <c r="C20" s="9">
        <v>0</v>
      </c>
      <c r="D20" s="9">
        <v>0</v>
      </c>
      <c r="E20" s="9">
        <f t="shared" si="4"/>
        <v>0</v>
      </c>
      <c r="F20" s="9">
        <v>0</v>
      </c>
      <c r="G20" s="9">
        <v>0</v>
      </c>
      <c r="H20" s="9">
        <f t="shared" si="5"/>
        <v>0</v>
      </c>
    </row>
    <row r="21" spans="1:8" ht="15" customHeight="1" x14ac:dyDescent="0.25">
      <c r="A21" s="42" t="s">
        <v>74</v>
      </c>
      <c r="B21" s="43"/>
      <c r="C21" s="5">
        <f t="shared" ref="C21:H21" si="6">SUM(C22:C28)</f>
        <v>0</v>
      </c>
      <c r="D21" s="5">
        <f t="shared" si="6"/>
        <v>0</v>
      </c>
      <c r="E21" s="5">
        <f t="shared" si="6"/>
        <v>0</v>
      </c>
      <c r="F21" s="5">
        <f t="shared" si="6"/>
        <v>0</v>
      </c>
      <c r="G21" s="5">
        <f t="shared" si="6"/>
        <v>0</v>
      </c>
      <c r="H21" s="5">
        <f t="shared" si="6"/>
        <v>0</v>
      </c>
    </row>
    <row r="22" spans="1:8" ht="15" customHeight="1" x14ac:dyDescent="0.25">
      <c r="A22" s="17"/>
      <c r="B22" s="18" t="s">
        <v>75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1:8" ht="15" customHeight="1" x14ac:dyDescent="0.25">
      <c r="A23" s="17"/>
      <c r="B23" s="18" t="s">
        <v>76</v>
      </c>
      <c r="C23" s="9">
        <v>0</v>
      </c>
      <c r="D23" s="9">
        <v>0</v>
      </c>
      <c r="E23" s="9">
        <f t="shared" ref="E23:E28" si="7">C23+D23</f>
        <v>0</v>
      </c>
      <c r="F23" s="9">
        <v>0</v>
      </c>
      <c r="G23" s="9">
        <v>0</v>
      </c>
      <c r="H23" s="9">
        <f t="shared" ref="H23:H28" si="8">E23-F23</f>
        <v>0</v>
      </c>
    </row>
    <row r="24" spans="1:8" ht="15" customHeight="1" x14ac:dyDescent="0.25">
      <c r="A24" s="17"/>
      <c r="B24" s="18" t="s">
        <v>77</v>
      </c>
      <c r="C24" s="9">
        <v>0</v>
      </c>
      <c r="D24" s="9">
        <v>0</v>
      </c>
      <c r="E24" s="9">
        <f t="shared" si="7"/>
        <v>0</v>
      </c>
      <c r="F24" s="9">
        <v>0</v>
      </c>
      <c r="G24" s="9">
        <v>0</v>
      </c>
      <c r="H24" s="9">
        <f t="shared" si="8"/>
        <v>0</v>
      </c>
    </row>
    <row r="25" spans="1:8" ht="15" customHeight="1" x14ac:dyDescent="0.25">
      <c r="A25" s="17"/>
      <c r="B25" s="18" t="s">
        <v>78</v>
      </c>
      <c r="C25" s="9">
        <v>0</v>
      </c>
      <c r="D25" s="9">
        <v>0</v>
      </c>
      <c r="E25" s="9">
        <f t="shared" si="7"/>
        <v>0</v>
      </c>
      <c r="F25" s="9">
        <v>0</v>
      </c>
      <c r="G25" s="9">
        <v>0</v>
      </c>
      <c r="H25" s="9">
        <f t="shared" si="8"/>
        <v>0</v>
      </c>
    </row>
    <row r="26" spans="1:8" ht="15" customHeight="1" x14ac:dyDescent="0.25">
      <c r="A26" s="17"/>
      <c r="B26" s="18" t="s">
        <v>79</v>
      </c>
      <c r="C26" s="9">
        <v>0</v>
      </c>
      <c r="D26" s="9">
        <v>0</v>
      </c>
      <c r="E26" s="9">
        <f t="shared" si="7"/>
        <v>0</v>
      </c>
      <c r="F26" s="9">
        <v>0</v>
      </c>
      <c r="G26" s="9">
        <v>0</v>
      </c>
      <c r="H26" s="9">
        <f t="shared" si="8"/>
        <v>0</v>
      </c>
    </row>
    <row r="27" spans="1:8" ht="15" customHeight="1" x14ac:dyDescent="0.25">
      <c r="A27" s="17"/>
      <c r="B27" s="18" t="s">
        <v>80</v>
      </c>
      <c r="C27" s="9">
        <v>0</v>
      </c>
      <c r="D27" s="9">
        <v>0</v>
      </c>
      <c r="E27" s="9">
        <f t="shared" si="7"/>
        <v>0</v>
      </c>
      <c r="F27" s="9">
        <v>0</v>
      </c>
      <c r="G27" s="9">
        <v>0</v>
      </c>
      <c r="H27" s="9">
        <f t="shared" si="8"/>
        <v>0</v>
      </c>
    </row>
    <row r="28" spans="1:8" ht="15" customHeight="1" x14ac:dyDescent="0.25">
      <c r="A28" s="17"/>
      <c r="B28" s="18" t="s">
        <v>81</v>
      </c>
      <c r="C28" s="9">
        <v>0</v>
      </c>
      <c r="D28" s="9">
        <v>0</v>
      </c>
      <c r="E28" s="9">
        <f t="shared" si="7"/>
        <v>0</v>
      </c>
      <c r="F28" s="9">
        <v>0</v>
      </c>
      <c r="G28" s="9">
        <v>0</v>
      </c>
      <c r="H28" s="9">
        <f t="shared" si="8"/>
        <v>0</v>
      </c>
    </row>
    <row r="29" spans="1:8" ht="15" customHeight="1" x14ac:dyDescent="0.25">
      <c r="A29" s="17"/>
      <c r="B29" s="18"/>
      <c r="C29" s="5"/>
      <c r="D29" s="5"/>
      <c r="E29" s="5"/>
      <c r="F29" s="5"/>
      <c r="G29" s="5"/>
      <c r="H29" s="5"/>
    </row>
    <row r="30" spans="1:8" ht="15" customHeight="1" x14ac:dyDescent="0.25">
      <c r="A30" s="17"/>
      <c r="B30" s="18"/>
      <c r="C30" s="5"/>
      <c r="D30" s="5"/>
      <c r="E30" s="5"/>
      <c r="F30" s="5"/>
      <c r="G30" s="5"/>
      <c r="H30" s="5"/>
    </row>
    <row r="31" spans="1:8" ht="15" customHeight="1" x14ac:dyDescent="0.25">
      <c r="A31" s="10"/>
      <c r="B31" s="11" t="s">
        <v>147</v>
      </c>
      <c r="C31" s="12">
        <f>+C9+C17+C21</f>
        <v>0</v>
      </c>
      <c r="D31" s="12">
        <f t="shared" ref="D31:H31" si="9">+D9+D17+D21</f>
        <v>0</v>
      </c>
      <c r="E31" s="12">
        <f t="shared" si="9"/>
        <v>0</v>
      </c>
      <c r="F31" s="12">
        <f t="shared" si="9"/>
        <v>0</v>
      </c>
      <c r="G31" s="12">
        <f t="shared" si="9"/>
        <v>0</v>
      </c>
      <c r="H31" s="12">
        <f t="shared" si="9"/>
        <v>0</v>
      </c>
    </row>
    <row r="32" spans="1:8" s="13" customFormat="1" ht="15" customHeight="1" x14ac:dyDescent="0.25">
      <c r="A32" s="10"/>
      <c r="B32" s="11" t="s">
        <v>85</v>
      </c>
      <c r="C32" s="12">
        <f>+'EAPED NE COG'!C8+'EAPED E COG'!C8</f>
        <v>81133249</v>
      </c>
      <c r="D32" s="12">
        <f>+'EAPED NE COG'!D8+'EAPED E COG'!D8</f>
        <v>28516790</v>
      </c>
      <c r="E32" s="12">
        <f>+'EAPED NE COG'!E8+'EAPED E COG'!E8</f>
        <v>109650039</v>
      </c>
      <c r="F32" s="12">
        <f>+'EAPED NE COG'!F8+'EAPED E COG'!F8</f>
        <v>83393860</v>
      </c>
      <c r="G32" s="12">
        <f>+'EAPED NE COG'!G8+'EAPED E COG'!G8</f>
        <v>80336642</v>
      </c>
      <c r="H32" s="12">
        <f>+'EAPED NE COG'!H8+'EAPED E COG'!H8</f>
        <v>26256179</v>
      </c>
    </row>
    <row r="33" spans="3:8" x14ac:dyDescent="0.25">
      <c r="C33" s="16"/>
      <c r="D33" s="16"/>
      <c r="E33" s="16"/>
      <c r="F33" s="16"/>
      <c r="G33" s="16"/>
      <c r="H33" s="16"/>
    </row>
    <row r="34" spans="3:8" x14ac:dyDescent="0.25">
      <c r="C34" s="16"/>
      <c r="D34" s="16"/>
      <c r="E34" s="16"/>
      <c r="F34" s="16"/>
      <c r="G34" s="16"/>
      <c r="H34" s="16"/>
    </row>
    <row r="36" spans="3:8" x14ac:dyDescent="0.25">
      <c r="C36" s="16"/>
      <c r="D36" s="16"/>
      <c r="E36" s="16"/>
      <c r="F36" s="16"/>
      <c r="G36" s="16"/>
      <c r="H36" s="16"/>
    </row>
  </sheetData>
  <mergeCells count="10">
    <mergeCell ref="A9:B9"/>
    <mergeCell ref="A17:B17"/>
    <mergeCell ref="A21:B21"/>
    <mergeCell ref="A1:H1"/>
    <mergeCell ref="A2:H2"/>
    <mergeCell ref="A3:H3"/>
    <mergeCell ref="A5:B7"/>
    <mergeCell ref="C5:G5"/>
    <mergeCell ref="H5:H6"/>
    <mergeCell ref="A4:H4"/>
  </mergeCells>
  <printOptions horizontalCentered="1"/>
  <pageMargins left="0.23622047244094491" right="0.23622047244094491" top="0.74803149606299213" bottom="0.74803149606299213" header="0" footer="0"/>
  <pageSetup scale="99" orientation="landscape" horizontalDpi="300" verticalDpi="300" r:id="rId1"/>
  <headerFooter>
    <oddFooter xml:space="preserve">&amp;R&amp;8LDF /6.&amp;P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10" zoomScaleNormal="100" zoomScaleSheetLayoutView="100" workbookViewId="0">
      <selection activeCell="A2" sqref="A2:H2"/>
    </sheetView>
  </sheetViews>
  <sheetFormatPr baseColWidth="10" defaultRowHeight="15" x14ac:dyDescent="0.25"/>
  <cols>
    <col min="1" max="1" width="4.5703125" style="14" customWidth="1"/>
    <col min="2" max="2" width="57.28515625" style="14" customWidth="1"/>
    <col min="3" max="8" width="12.7109375" style="14" customWidth="1"/>
  </cols>
  <sheetData>
    <row r="1" spans="1:8" ht="18" customHeight="1" x14ac:dyDescent="0.25">
      <c r="A1" s="44" t="s">
        <v>152</v>
      </c>
      <c r="B1" s="45"/>
      <c r="C1" s="45"/>
      <c r="D1" s="45"/>
      <c r="E1" s="45"/>
      <c r="F1" s="45"/>
      <c r="G1" s="45"/>
      <c r="H1" s="46"/>
    </row>
    <row r="2" spans="1:8" ht="18" customHeight="1" x14ac:dyDescent="0.25">
      <c r="A2" s="47" t="s">
        <v>128</v>
      </c>
      <c r="B2" s="48"/>
      <c r="C2" s="48"/>
      <c r="D2" s="48"/>
      <c r="E2" s="48"/>
      <c r="F2" s="48"/>
      <c r="G2" s="48"/>
      <c r="H2" s="49"/>
    </row>
    <row r="3" spans="1:8" ht="18" customHeight="1" x14ac:dyDescent="0.25">
      <c r="A3" s="47" t="s">
        <v>94</v>
      </c>
      <c r="B3" s="48"/>
      <c r="C3" s="48"/>
      <c r="D3" s="48"/>
      <c r="E3" s="48"/>
      <c r="F3" s="48"/>
      <c r="G3" s="48"/>
      <c r="H3" s="49"/>
    </row>
    <row r="4" spans="1:8" s="2" customFormat="1" ht="17.25" customHeight="1" thickBot="1" x14ac:dyDescent="0.3">
      <c r="A4" s="53" t="s">
        <v>155</v>
      </c>
      <c r="B4" s="53"/>
      <c r="C4" s="53"/>
      <c r="D4" s="53"/>
      <c r="E4" s="53"/>
      <c r="F4" s="53"/>
      <c r="G4" s="53"/>
      <c r="H4" s="53"/>
    </row>
    <row r="5" spans="1:8" ht="15.75" thickBot="1" x14ac:dyDescent="0.3">
      <c r="A5" s="50" t="s">
        <v>0</v>
      </c>
      <c r="B5" s="50"/>
      <c r="C5" s="52" t="s">
        <v>1</v>
      </c>
      <c r="D5" s="52"/>
      <c r="E5" s="52"/>
      <c r="F5" s="52"/>
      <c r="G5" s="52"/>
      <c r="H5" s="52" t="s">
        <v>2</v>
      </c>
    </row>
    <row r="6" spans="1:8" ht="23.25" thickBot="1" x14ac:dyDescent="0.3">
      <c r="A6" s="50"/>
      <c r="B6" s="50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52"/>
    </row>
    <row r="7" spans="1:8" ht="11.25" customHeight="1" x14ac:dyDescent="0.25">
      <c r="A7" s="51"/>
      <c r="B7" s="51"/>
      <c r="C7" s="4">
        <v>1</v>
      </c>
      <c r="D7" s="4">
        <v>2</v>
      </c>
      <c r="E7" s="4" t="s">
        <v>8</v>
      </c>
      <c r="F7" s="4">
        <v>4</v>
      </c>
      <c r="G7" s="4">
        <v>5</v>
      </c>
      <c r="H7" s="4" t="s">
        <v>9</v>
      </c>
    </row>
    <row r="8" spans="1:8" ht="11.25" customHeight="1" x14ac:dyDescent="0.25">
      <c r="A8" s="17"/>
      <c r="B8" s="18"/>
      <c r="C8" s="5"/>
      <c r="D8" s="5"/>
      <c r="E8" s="5"/>
      <c r="F8" s="5"/>
      <c r="G8" s="5"/>
      <c r="H8" s="5"/>
    </row>
    <row r="9" spans="1:8" ht="15" customHeight="1" x14ac:dyDescent="0.25">
      <c r="A9" s="42" t="s">
        <v>10</v>
      </c>
      <c r="B9" s="43"/>
      <c r="C9" s="5">
        <f>SUM(C10:C17)</f>
        <v>81133249</v>
      </c>
      <c r="D9" s="5">
        <f t="shared" ref="D9:H9" si="0">SUM(D10:D17)</f>
        <v>24772340</v>
      </c>
      <c r="E9" s="5">
        <f t="shared" si="0"/>
        <v>105905589</v>
      </c>
      <c r="F9" s="5">
        <f t="shared" si="0"/>
        <v>83393859</v>
      </c>
      <c r="G9" s="5">
        <f>+G10</f>
        <v>80336645</v>
      </c>
      <c r="H9" s="5">
        <f t="shared" si="0"/>
        <v>22511730</v>
      </c>
    </row>
    <row r="10" spans="1:8" ht="15" customHeight="1" x14ac:dyDescent="0.25">
      <c r="A10" s="17"/>
      <c r="B10" s="18" t="s">
        <v>154</v>
      </c>
      <c r="C10" s="9">
        <v>81133249</v>
      </c>
      <c r="D10" s="9">
        <v>24772340</v>
      </c>
      <c r="E10" s="9">
        <f>C10+D10</f>
        <v>105905589</v>
      </c>
      <c r="F10" s="9">
        <v>83393859</v>
      </c>
      <c r="G10" s="9">
        <v>80336645</v>
      </c>
      <c r="H10" s="9">
        <f>E10-F10</f>
        <v>22511730</v>
      </c>
    </row>
    <row r="11" spans="1:8" ht="15" customHeight="1" x14ac:dyDescent="0.25">
      <c r="A11" s="17"/>
      <c r="B11" s="18" t="s">
        <v>86</v>
      </c>
      <c r="C11" s="9">
        <v>0</v>
      </c>
      <c r="D11" s="9">
        <v>0</v>
      </c>
      <c r="E11" s="9">
        <f t="shared" ref="E11:E17" si="1">C11+D11</f>
        <v>0</v>
      </c>
      <c r="F11" s="9">
        <v>0</v>
      </c>
      <c r="G11" s="9">
        <v>0</v>
      </c>
      <c r="H11" s="9">
        <f t="shared" ref="H11:H17" si="2">E11-F11</f>
        <v>0</v>
      </c>
    </row>
    <row r="12" spans="1:8" ht="15" customHeight="1" x14ac:dyDescent="0.25">
      <c r="A12" s="17"/>
      <c r="B12" s="18" t="s">
        <v>87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ht="15" customHeight="1" x14ac:dyDescent="0.25">
      <c r="A13" s="17"/>
      <c r="B13" s="18" t="s">
        <v>88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ht="15" customHeight="1" x14ac:dyDescent="0.25">
      <c r="A14" s="17"/>
      <c r="B14" s="18" t="s">
        <v>89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">
        <f t="shared" si="2"/>
        <v>0</v>
      </c>
    </row>
    <row r="15" spans="1:8" ht="15" customHeight="1" x14ac:dyDescent="0.25">
      <c r="A15" s="17"/>
      <c r="B15" s="18" t="s">
        <v>90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9">
        <f t="shared" si="2"/>
        <v>0</v>
      </c>
    </row>
    <row r="16" spans="1:8" ht="15" customHeight="1" x14ac:dyDescent="0.25">
      <c r="A16" s="17"/>
      <c r="B16" s="18" t="s">
        <v>91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9">
        <f t="shared" si="2"/>
        <v>0</v>
      </c>
    </row>
    <row r="17" spans="1:8" ht="15" customHeight="1" x14ac:dyDescent="0.25">
      <c r="A17" s="17"/>
      <c r="B17" s="18" t="s">
        <v>92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9">
        <f t="shared" si="2"/>
        <v>0</v>
      </c>
    </row>
    <row r="18" spans="1:8" ht="15" customHeight="1" x14ac:dyDescent="0.25">
      <c r="A18" s="17"/>
      <c r="B18" s="18"/>
      <c r="C18" s="5"/>
      <c r="D18" s="5"/>
      <c r="E18" s="5"/>
      <c r="F18" s="5"/>
      <c r="G18" s="5"/>
      <c r="H18" s="6"/>
    </row>
    <row r="19" spans="1:8" ht="15" customHeight="1" x14ac:dyDescent="0.25">
      <c r="A19" s="42" t="s">
        <v>84</v>
      </c>
      <c r="B19" s="43"/>
      <c r="C19" s="5">
        <f>SUM(C20:C27)</f>
        <v>0</v>
      </c>
      <c r="D19" s="5">
        <f t="shared" ref="D19:H19" si="3">SUM(D20:D27)</f>
        <v>3744450</v>
      </c>
      <c r="E19" s="5">
        <f t="shared" si="3"/>
        <v>3744450</v>
      </c>
      <c r="F19" s="5">
        <f t="shared" si="3"/>
        <v>0</v>
      </c>
      <c r="G19" s="5">
        <f t="shared" si="3"/>
        <v>0</v>
      </c>
      <c r="H19" s="5">
        <f t="shared" si="3"/>
        <v>3744450</v>
      </c>
    </row>
    <row r="20" spans="1:8" ht="15" customHeight="1" x14ac:dyDescent="0.25">
      <c r="A20" s="17"/>
      <c r="B20" s="18" t="s">
        <v>154</v>
      </c>
      <c r="C20" s="9">
        <v>0</v>
      </c>
      <c r="D20" s="9">
        <v>3744450</v>
      </c>
      <c r="E20" s="9">
        <f>C20+D20</f>
        <v>3744450</v>
      </c>
      <c r="F20" s="9">
        <v>0</v>
      </c>
      <c r="G20" s="9">
        <v>0</v>
      </c>
      <c r="H20" s="9">
        <f>E20-F20</f>
        <v>3744450</v>
      </c>
    </row>
    <row r="21" spans="1:8" ht="15" customHeight="1" x14ac:dyDescent="0.25">
      <c r="A21" s="17"/>
      <c r="B21" s="18" t="s">
        <v>86</v>
      </c>
      <c r="C21" s="9">
        <v>0</v>
      </c>
      <c r="D21" s="9">
        <v>0</v>
      </c>
      <c r="E21" s="9">
        <f t="shared" ref="E21:E27" si="4">C21+D21</f>
        <v>0</v>
      </c>
      <c r="F21" s="9">
        <v>0</v>
      </c>
      <c r="G21" s="9">
        <v>0</v>
      </c>
      <c r="H21" s="9">
        <f t="shared" ref="H21:H27" si="5">E21-F21</f>
        <v>0</v>
      </c>
    </row>
    <row r="22" spans="1:8" ht="15" customHeight="1" x14ac:dyDescent="0.25">
      <c r="A22" s="17"/>
      <c r="B22" s="18" t="s">
        <v>87</v>
      </c>
      <c r="C22" s="9">
        <v>0</v>
      </c>
      <c r="D22" s="9">
        <v>0</v>
      </c>
      <c r="E22" s="9">
        <f t="shared" si="4"/>
        <v>0</v>
      </c>
      <c r="F22" s="9">
        <v>0</v>
      </c>
      <c r="G22" s="9">
        <v>0</v>
      </c>
      <c r="H22" s="9">
        <f t="shared" si="5"/>
        <v>0</v>
      </c>
    </row>
    <row r="23" spans="1:8" ht="15" customHeight="1" x14ac:dyDescent="0.25">
      <c r="A23" s="17"/>
      <c r="B23" s="18" t="s">
        <v>88</v>
      </c>
      <c r="C23" s="9">
        <v>0</v>
      </c>
      <c r="D23" s="9">
        <v>0</v>
      </c>
      <c r="E23" s="9">
        <f t="shared" si="4"/>
        <v>0</v>
      </c>
      <c r="F23" s="9">
        <v>0</v>
      </c>
      <c r="G23" s="9">
        <v>0</v>
      </c>
      <c r="H23" s="9">
        <f t="shared" si="5"/>
        <v>0</v>
      </c>
    </row>
    <row r="24" spans="1:8" ht="15" customHeight="1" x14ac:dyDescent="0.25">
      <c r="A24" s="17"/>
      <c r="B24" s="18" t="s">
        <v>89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9">
        <f t="shared" si="5"/>
        <v>0</v>
      </c>
    </row>
    <row r="25" spans="1:8" ht="15" customHeight="1" x14ac:dyDescent="0.25">
      <c r="A25" s="17"/>
      <c r="B25" s="18" t="s">
        <v>90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9">
        <f t="shared" si="5"/>
        <v>0</v>
      </c>
    </row>
    <row r="26" spans="1:8" ht="15" customHeight="1" x14ac:dyDescent="0.25">
      <c r="A26" s="17"/>
      <c r="B26" s="18" t="s">
        <v>91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9">
        <f t="shared" si="5"/>
        <v>0</v>
      </c>
    </row>
    <row r="27" spans="1:8" ht="15" customHeight="1" x14ac:dyDescent="0.25">
      <c r="A27" s="17"/>
      <c r="B27" s="18" t="s">
        <v>92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9">
        <f t="shared" si="5"/>
        <v>0</v>
      </c>
    </row>
    <row r="28" spans="1:8" ht="15" customHeight="1" x14ac:dyDescent="0.25">
      <c r="A28" s="17"/>
      <c r="B28" s="18"/>
      <c r="C28" s="5"/>
      <c r="D28" s="5"/>
      <c r="E28" s="5"/>
      <c r="F28" s="5"/>
      <c r="G28" s="5"/>
      <c r="H28" s="5"/>
    </row>
    <row r="29" spans="1:8" ht="15" customHeight="1" x14ac:dyDescent="0.25">
      <c r="A29" s="17"/>
      <c r="B29" s="18"/>
      <c r="C29" s="5"/>
      <c r="D29" s="5"/>
      <c r="E29" s="5"/>
      <c r="F29" s="5"/>
      <c r="G29" s="5"/>
      <c r="H29" s="5"/>
    </row>
    <row r="30" spans="1:8" ht="15" customHeight="1" x14ac:dyDescent="0.25">
      <c r="A30" s="17"/>
      <c r="B30" s="18"/>
      <c r="C30" s="5"/>
      <c r="D30" s="5"/>
      <c r="E30" s="5"/>
      <c r="F30" s="5"/>
      <c r="G30" s="5"/>
      <c r="H30" s="5"/>
    </row>
    <row r="31" spans="1:8" ht="15" customHeight="1" x14ac:dyDescent="0.25">
      <c r="A31" s="17"/>
      <c r="B31" s="18"/>
      <c r="C31" s="5"/>
      <c r="D31" s="5"/>
      <c r="E31" s="5"/>
      <c r="F31" s="5"/>
      <c r="G31" s="5"/>
      <c r="H31" s="5"/>
    </row>
    <row r="32" spans="1:8" ht="15" customHeight="1" x14ac:dyDescent="0.25">
      <c r="A32" s="17"/>
      <c r="B32" s="18"/>
      <c r="C32" s="5"/>
      <c r="D32" s="5"/>
      <c r="E32" s="5"/>
      <c r="F32" s="5"/>
      <c r="G32" s="5"/>
      <c r="H32" s="5"/>
    </row>
    <row r="33" spans="1:8" ht="15" customHeight="1" x14ac:dyDescent="0.25">
      <c r="A33" s="17"/>
      <c r="B33" s="18"/>
      <c r="C33" s="5"/>
      <c r="D33" s="5"/>
      <c r="E33" s="5"/>
      <c r="F33" s="5"/>
      <c r="G33" s="5"/>
      <c r="H33" s="5"/>
    </row>
    <row r="34" spans="1:8" ht="15" customHeight="1" x14ac:dyDescent="0.25">
      <c r="A34" s="17"/>
      <c r="B34" s="18"/>
      <c r="C34" s="5"/>
      <c r="D34" s="5"/>
      <c r="E34" s="5"/>
      <c r="F34" s="5"/>
      <c r="G34" s="5"/>
      <c r="H34" s="5"/>
    </row>
    <row r="35" spans="1:8" ht="15" customHeight="1" x14ac:dyDescent="0.25">
      <c r="A35" s="54" t="s">
        <v>93</v>
      </c>
      <c r="B35" s="55"/>
      <c r="C35" s="19">
        <f>C9+C19</f>
        <v>81133249</v>
      </c>
      <c r="D35" s="19">
        <f t="shared" ref="D35:H35" si="6">D9+D19</f>
        <v>28516790</v>
      </c>
      <c r="E35" s="19">
        <f t="shared" si="6"/>
        <v>109650039</v>
      </c>
      <c r="F35" s="19">
        <f t="shared" si="6"/>
        <v>83393859</v>
      </c>
      <c r="G35" s="19">
        <f t="shared" si="6"/>
        <v>80336645</v>
      </c>
      <c r="H35" s="19">
        <f t="shared" si="6"/>
        <v>26256180</v>
      </c>
    </row>
    <row r="36" spans="1:8" x14ac:dyDescent="0.25">
      <c r="C36" s="15"/>
      <c r="D36" s="15"/>
      <c r="E36" s="15"/>
      <c r="F36" s="15"/>
      <c r="G36" s="15"/>
      <c r="H36" s="15"/>
    </row>
    <row r="37" spans="1:8" x14ac:dyDescent="0.25">
      <c r="C37" s="16"/>
      <c r="D37" s="16"/>
      <c r="E37" s="16"/>
      <c r="F37" s="16"/>
      <c r="G37" s="16"/>
      <c r="H37" s="16"/>
    </row>
    <row r="38" spans="1:8" x14ac:dyDescent="0.25">
      <c r="C38" s="16"/>
      <c r="D38" s="16"/>
      <c r="E38" s="16"/>
      <c r="F38" s="16"/>
      <c r="G38" s="16"/>
      <c r="H38" s="16"/>
    </row>
    <row r="40" spans="1:8" x14ac:dyDescent="0.25">
      <c r="C40" s="16"/>
      <c r="D40" s="16"/>
      <c r="E40" s="16"/>
      <c r="F40" s="16"/>
      <c r="G40" s="16"/>
      <c r="H40" s="16"/>
    </row>
  </sheetData>
  <mergeCells count="10">
    <mergeCell ref="A19:B19"/>
    <mergeCell ref="A35:B35"/>
    <mergeCell ref="A9:B9"/>
    <mergeCell ref="A1:H1"/>
    <mergeCell ref="A2:H2"/>
    <mergeCell ref="A3:H3"/>
    <mergeCell ref="A5:B7"/>
    <mergeCell ref="C5:G5"/>
    <mergeCell ref="H5:H6"/>
    <mergeCell ref="A4:H4"/>
  </mergeCells>
  <printOptions horizontalCentered="1"/>
  <pageMargins left="0.23622047244094491" right="0.23622047244094491" top="0.74803149606299213" bottom="0.74803149606299213" header="0" footer="0"/>
  <pageSetup scale="94" orientation="landscape" horizontalDpi="300" verticalDpi="300" r:id="rId1"/>
  <headerFooter>
    <oddFooter xml:space="preserve">&amp;R&amp;8LDF /6.&amp;P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topLeftCell="A10" zoomScaleNormal="100" zoomScaleSheetLayoutView="100" workbookViewId="0">
      <selection activeCell="A2" sqref="A2:H2"/>
    </sheetView>
  </sheetViews>
  <sheetFormatPr baseColWidth="10" defaultRowHeight="15" x14ac:dyDescent="0.25"/>
  <cols>
    <col min="1" max="1" width="4.5703125" style="30" customWidth="1"/>
    <col min="2" max="2" width="60.28515625" style="14" customWidth="1"/>
    <col min="3" max="8" width="12.7109375" style="14" customWidth="1"/>
  </cols>
  <sheetData>
    <row r="1" spans="1:8" ht="18" customHeight="1" x14ac:dyDescent="0.25">
      <c r="A1" s="44" t="s">
        <v>152</v>
      </c>
      <c r="B1" s="45"/>
      <c r="C1" s="45"/>
      <c r="D1" s="45"/>
      <c r="E1" s="45"/>
      <c r="F1" s="45"/>
      <c r="G1" s="45"/>
      <c r="H1" s="46"/>
    </row>
    <row r="2" spans="1:8" ht="18" customHeight="1" x14ac:dyDescent="0.25">
      <c r="A2" s="47" t="s">
        <v>128</v>
      </c>
      <c r="B2" s="48"/>
      <c r="C2" s="48"/>
      <c r="D2" s="48"/>
      <c r="E2" s="48"/>
      <c r="F2" s="48"/>
      <c r="G2" s="48"/>
      <c r="H2" s="49"/>
    </row>
    <row r="3" spans="1:8" ht="18" customHeight="1" x14ac:dyDescent="0.25">
      <c r="A3" s="47" t="s">
        <v>127</v>
      </c>
      <c r="B3" s="48"/>
      <c r="C3" s="48"/>
      <c r="D3" s="48"/>
      <c r="E3" s="48"/>
      <c r="F3" s="48"/>
      <c r="G3" s="48"/>
      <c r="H3" s="49"/>
    </row>
    <row r="4" spans="1:8" s="2" customFormat="1" ht="16.5" customHeight="1" thickBot="1" x14ac:dyDescent="0.3">
      <c r="A4" s="53" t="s">
        <v>155</v>
      </c>
      <c r="B4" s="53"/>
      <c r="C4" s="53"/>
      <c r="D4" s="53"/>
      <c r="E4" s="53"/>
      <c r="F4" s="53"/>
      <c r="G4" s="53"/>
      <c r="H4" s="53"/>
    </row>
    <row r="5" spans="1:8" x14ac:dyDescent="0.25">
      <c r="A5" s="60" t="s">
        <v>0</v>
      </c>
      <c r="B5" s="60"/>
      <c r="C5" s="61" t="s">
        <v>1</v>
      </c>
      <c r="D5" s="61"/>
      <c r="E5" s="61"/>
      <c r="F5" s="61"/>
      <c r="G5" s="61"/>
      <c r="H5" s="61" t="s">
        <v>2</v>
      </c>
    </row>
    <row r="6" spans="1:8" ht="22.5" x14ac:dyDescent="0.25">
      <c r="A6" s="60"/>
      <c r="B6" s="60"/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61"/>
    </row>
    <row r="7" spans="1:8" x14ac:dyDescent="0.25">
      <c r="A7" s="60"/>
      <c r="B7" s="60"/>
      <c r="C7" s="20">
        <v>1</v>
      </c>
      <c r="D7" s="20">
        <v>2</v>
      </c>
      <c r="E7" s="20" t="s">
        <v>8</v>
      </c>
      <c r="F7" s="20">
        <v>4</v>
      </c>
      <c r="G7" s="20">
        <v>5</v>
      </c>
      <c r="H7" s="20" t="s">
        <v>9</v>
      </c>
    </row>
    <row r="8" spans="1:8" ht="12" customHeight="1" x14ac:dyDescent="0.25">
      <c r="A8" s="56" t="s">
        <v>10</v>
      </c>
      <c r="B8" s="57"/>
      <c r="C8" s="29">
        <f>+C9+C18+C26+C36</f>
        <v>81133249</v>
      </c>
      <c r="D8" s="29">
        <f t="shared" ref="D8:H8" si="0">+D9+D18+D26+D36</f>
        <v>24772340</v>
      </c>
      <c r="E8" s="29">
        <f t="shared" si="0"/>
        <v>105905589</v>
      </c>
      <c r="F8" s="29">
        <f t="shared" si="0"/>
        <v>83393859</v>
      </c>
      <c r="G8" s="29">
        <f t="shared" si="0"/>
        <v>80336645</v>
      </c>
      <c r="H8" s="29">
        <f t="shared" si="0"/>
        <v>22511730</v>
      </c>
    </row>
    <row r="9" spans="1:8" s="22" customFormat="1" ht="12" customHeight="1" x14ac:dyDescent="0.25">
      <c r="A9" s="58" t="s">
        <v>95</v>
      </c>
      <c r="B9" s="59"/>
      <c r="C9" s="21">
        <f>SUM(C10:C17)</f>
        <v>0</v>
      </c>
      <c r="D9" s="21">
        <f>SUM(D10:D17)</f>
        <v>0</v>
      </c>
      <c r="E9" s="21">
        <f t="shared" ref="E9:H9" si="1">SUM(E10:E17)</f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s="22" customFormat="1" ht="12" customHeight="1" x14ac:dyDescent="0.25">
      <c r="A10" s="23"/>
      <c r="B10" s="24" t="s">
        <v>99</v>
      </c>
      <c r="C10" s="25">
        <v>0</v>
      </c>
      <c r="D10" s="25">
        <v>0</v>
      </c>
      <c r="E10" s="25">
        <f>C10+D10</f>
        <v>0</v>
      </c>
      <c r="F10" s="25">
        <v>0</v>
      </c>
      <c r="G10" s="25">
        <v>0</v>
      </c>
      <c r="H10" s="25">
        <f>E10-F10</f>
        <v>0</v>
      </c>
    </row>
    <row r="11" spans="1:8" s="22" customFormat="1" ht="12" customHeight="1" x14ac:dyDescent="0.25">
      <c r="A11" s="23"/>
      <c r="B11" s="24" t="s">
        <v>100</v>
      </c>
      <c r="C11" s="25">
        <v>0</v>
      </c>
      <c r="D11" s="25">
        <v>0</v>
      </c>
      <c r="E11" s="25">
        <f t="shared" ref="E11:E17" si="2">C11+D11</f>
        <v>0</v>
      </c>
      <c r="F11" s="25">
        <v>0</v>
      </c>
      <c r="G11" s="25">
        <v>0</v>
      </c>
      <c r="H11" s="25">
        <f t="shared" ref="H11:H17" si="3">E11-F11</f>
        <v>0</v>
      </c>
    </row>
    <row r="12" spans="1:8" s="22" customFormat="1" ht="12" customHeight="1" x14ac:dyDescent="0.25">
      <c r="A12" s="23"/>
      <c r="B12" s="24" t="s">
        <v>101</v>
      </c>
      <c r="C12" s="25">
        <v>0</v>
      </c>
      <c r="D12" s="25">
        <v>0</v>
      </c>
      <c r="E12" s="25">
        <f t="shared" si="2"/>
        <v>0</v>
      </c>
      <c r="F12" s="25">
        <v>0</v>
      </c>
      <c r="G12" s="25">
        <v>0</v>
      </c>
      <c r="H12" s="25">
        <f t="shared" si="3"/>
        <v>0</v>
      </c>
    </row>
    <row r="13" spans="1:8" s="22" customFormat="1" ht="12" customHeight="1" x14ac:dyDescent="0.25">
      <c r="A13" s="23"/>
      <c r="B13" s="24" t="s">
        <v>103</v>
      </c>
      <c r="C13" s="25">
        <v>0</v>
      </c>
      <c r="D13" s="25">
        <v>0</v>
      </c>
      <c r="E13" s="25">
        <f t="shared" si="2"/>
        <v>0</v>
      </c>
      <c r="F13" s="25">
        <v>0</v>
      </c>
      <c r="G13" s="25">
        <v>0</v>
      </c>
      <c r="H13" s="25">
        <f t="shared" si="3"/>
        <v>0</v>
      </c>
    </row>
    <row r="14" spans="1:8" s="22" customFormat="1" ht="12" customHeight="1" x14ac:dyDescent="0.25">
      <c r="A14" s="23"/>
      <c r="B14" s="24" t="s">
        <v>102</v>
      </c>
      <c r="C14" s="25">
        <v>0</v>
      </c>
      <c r="D14" s="25">
        <v>0</v>
      </c>
      <c r="E14" s="25">
        <f t="shared" si="2"/>
        <v>0</v>
      </c>
      <c r="F14" s="25">
        <v>0</v>
      </c>
      <c r="G14" s="25">
        <v>0</v>
      </c>
      <c r="H14" s="25">
        <f t="shared" si="3"/>
        <v>0</v>
      </c>
    </row>
    <row r="15" spans="1:8" s="22" customFormat="1" ht="12" customHeight="1" x14ac:dyDescent="0.25">
      <c r="A15" s="23"/>
      <c r="B15" s="24" t="s">
        <v>104</v>
      </c>
      <c r="C15" s="25">
        <v>0</v>
      </c>
      <c r="D15" s="25">
        <v>0</v>
      </c>
      <c r="E15" s="25">
        <f t="shared" si="2"/>
        <v>0</v>
      </c>
      <c r="F15" s="25">
        <v>0</v>
      </c>
      <c r="G15" s="25">
        <v>0</v>
      </c>
      <c r="H15" s="25">
        <f t="shared" si="3"/>
        <v>0</v>
      </c>
    </row>
    <row r="16" spans="1:8" s="22" customFormat="1" ht="12" customHeight="1" x14ac:dyDescent="0.25">
      <c r="A16" s="23"/>
      <c r="B16" s="24" t="s">
        <v>105</v>
      </c>
      <c r="C16" s="25">
        <v>0</v>
      </c>
      <c r="D16" s="25">
        <v>0</v>
      </c>
      <c r="E16" s="25">
        <f t="shared" si="2"/>
        <v>0</v>
      </c>
      <c r="F16" s="25">
        <v>0</v>
      </c>
      <c r="G16" s="25">
        <v>0</v>
      </c>
      <c r="H16" s="25">
        <f t="shared" si="3"/>
        <v>0</v>
      </c>
    </row>
    <row r="17" spans="1:8" s="22" customFormat="1" ht="12" customHeight="1" x14ac:dyDescent="0.25">
      <c r="A17" s="23"/>
      <c r="B17" s="24" t="s">
        <v>106</v>
      </c>
      <c r="C17" s="25">
        <v>0</v>
      </c>
      <c r="D17" s="25">
        <v>0</v>
      </c>
      <c r="E17" s="25">
        <f t="shared" si="2"/>
        <v>0</v>
      </c>
      <c r="F17" s="25">
        <v>0</v>
      </c>
      <c r="G17" s="25">
        <v>0</v>
      </c>
      <c r="H17" s="25">
        <f t="shared" si="3"/>
        <v>0</v>
      </c>
    </row>
    <row r="18" spans="1:8" s="27" customFormat="1" ht="12" customHeight="1" x14ac:dyDescent="0.25">
      <c r="A18" s="58" t="s">
        <v>96</v>
      </c>
      <c r="B18" s="59"/>
      <c r="C18" s="21">
        <f>SUM(C19:C25)</f>
        <v>81133249</v>
      </c>
      <c r="D18" s="21">
        <f t="shared" ref="D18:H18" si="4">SUM(D19:D25)</f>
        <v>24772340</v>
      </c>
      <c r="E18" s="21">
        <f t="shared" si="4"/>
        <v>105905589</v>
      </c>
      <c r="F18" s="21">
        <f t="shared" si="4"/>
        <v>83393859</v>
      </c>
      <c r="G18" s="21">
        <f t="shared" si="4"/>
        <v>80336645</v>
      </c>
      <c r="H18" s="21">
        <f t="shared" si="4"/>
        <v>22511730</v>
      </c>
    </row>
    <row r="19" spans="1:8" s="22" customFormat="1" ht="12" customHeight="1" x14ac:dyDescent="0.25">
      <c r="A19" s="23"/>
      <c r="B19" s="24" t="s">
        <v>107</v>
      </c>
      <c r="C19" s="28">
        <v>0</v>
      </c>
      <c r="D19" s="28">
        <v>0</v>
      </c>
      <c r="E19" s="28">
        <f>C19+D19</f>
        <v>0</v>
      </c>
      <c r="F19" s="28">
        <v>0</v>
      </c>
      <c r="G19" s="28">
        <v>0</v>
      </c>
      <c r="H19" s="28">
        <f>E19-F19</f>
        <v>0</v>
      </c>
    </row>
    <row r="20" spans="1:8" s="22" customFormat="1" ht="12" customHeight="1" x14ac:dyDescent="0.25">
      <c r="A20" s="23"/>
      <c r="B20" s="24" t="s">
        <v>108</v>
      </c>
      <c r="C20" s="28">
        <v>0</v>
      </c>
      <c r="D20" s="28">
        <v>0</v>
      </c>
      <c r="E20" s="28">
        <f t="shared" ref="E20:E25" si="5">C20+D20</f>
        <v>0</v>
      </c>
      <c r="F20" s="28">
        <v>0</v>
      </c>
      <c r="G20" s="28">
        <v>0</v>
      </c>
      <c r="H20" s="28">
        <f t="shared" ref="H20:H25" si="6">E20-F20</f>
        <v>0</v>
      </c>
    </row>
    <row r="21" spans="1:8" s="22" customFormat="1" ht="12" customHeight="1" x14ac:dyDescent="0.25">
      <c r="A21" s="23"/>
      <c r="B21" s="24" t="s">
        <v>109</v>
      </c>
      <c r="C21" s="28">
        <v>0</v>
      </c>
      <c r="D21" s="28">
        <v>0</v>
      </c>
      <c r="E21" s="28">
        <f t="shared" si="5"/>
        <v>0</v>
      </c>
      <c r="F21" s="28">
        <v>0</v>
      </c>
      <c r="G21" s="28">
        <v>0</v>
      </c>
      <c r="H21" s="28">
        <f t="shared" si="6"/>
        <v>0</v>
      </c>
    </row>
    <row r="22" spans="1:8" s="22" customFormat="1" ht="12" customHeight="1" x14ac:dyDescent="0.25">
      <c r="A22" s="23"/>
      <c r="B22" s="24" t="s">
        <v>110</v>
      </c>
      <c r="C22" s="28">
        <v>81133249</v>
      </c>
      <c r="D22" s="28">
        <v>24772340</v>
      </c>
      <c r="E22" s="28">
        <f t="shared" si="5"/>
        <v>105905589</v>
      </c>
      <c r="F22" s="28">
        <v>83393859</v>
      </c>
      <c r="G22" s="28">
        <v>80336645</v>
      </c>
      <c r="H22" s="28">
        <f t="shared" si="6"/>
        <v>22511730</v>
      </c>
    </row>
    <row r="23" spans="1:8" s="22" customFormat="1" ht="12" customHeight="1" x14ac:dyDescent="0.25">
      <c r="A23" s="23"/>
      <c r="B23" s="24" t="s">
        <v>111</v>
      </c>
      <c r="C23" s="28">
        <v>0</v>
      </c>
      <c r="D23" s="28">
        <v>0</v>
      </c>
      <c r="E23" s="28">
        <f t="shared" si="5"/>
        <v>0</v>
      </c>
      <c r="F23" s="28">
        <v>0</v>
      </c>
      <c r="G23" s="28">
        <v>0</v>
      </c>
      <c r="H23" s="28">
        <f t="shared" si="6"/>
        <v>0</v>
      </c>
    </row>
    <row r="24" spans="1:8" s="22" customFormat="1" ht="12" customHeight="1" x14ac:dyDescent="0.25">
      <c r="A24" s="23"/>
      <c r="B24" s="24" t="s">
        <v>112</v>
      </c>
      <c r="C24" s="28">
        <v>0</v>
      </c>
      <c r="D24" s="28">
        <v>0</v>
      </c>
      <c r="E24" s="28">
        <f t="shared" si="5"/>
        <v>0</v>
      </c>
      <c r="F24" s="28">
        <v>0</v>
      </c>
      <c r="G24" s="28">
        <v>0</v>
      </c>
      <c r="H24" s="28">
        <f t="shared" si="6"/>
        <v>0</v>
      </c>
    </row>
    <row r="25" spans="1:8" s="22" customFormat="1" ht="12" customHeight="1" x14ac:dyDescent="0.25">
      <c r="A25" s="23"/>
      <c r="B25" s="24" t="s">
        <v>113</v>
      </c>
      <c r="C25" s="28">
        <v>0</v>
      </c>
      <c r="D25" s="28">
        <v>0</v>
      </c>
      <c r="E25" s="28">
        <f t="shared" si="5"/>
        <v>0</v>
      </c>
      <c r="F25" s="28">
        <v>0</v>
      </c>
      <c r="G25" s="28">
        <v>0</v>
      </c>
      <c r="H25" s="28">
        <f t="shared" si="6"/>
        <v>0</v>
      </c>
    </row>
    <row r="26" spans="1:8" s="27" customFormat="1" ht="12" customHeight="1" x14ac:dyDescent="0.25">
      <c r="A26" s="58" t="s">
        <v>97</v>
      </c>
      <c r="B26" s="59"/>
      <c r="C26" s="29">
        <f>SUM(C27:C35)</f>
        <v>0</v>
      </c>
      <c r="D26" s="29">
        <f t="shared" ref="D26:H26" si="7">SUM(D27:D35)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</row>
    <row r="27" spans="1:8" s="22" customFormat="1" ht="12" customHeight="1" x14ac:dyDescent="0.25">
      <c r="A27" s="23"/>
      <c r="B27" s="24" t="s">
        <v>114</v>
      </c>
      <c r="C27" s="28">
        <v>0</v>
      </c>
      <c r="D27" s="28">
        <v>0</v>
      </c>
      <c r="E27" s="28">
        <f>C27+D27</f>
        <v>0</v>
      </c>
      <c r="F27" s="28">
        <v>0</v>
      </c>
      <c r="G27" s="28">
        <v>0</v>
      </c>
      <c r="H27" s="28">
        <f>E27-F27</f>
        <v>0</v>
      </c>
    </row>
    <row r="28" spans="1:8" s="22" customFormat="1" ht="12" customHeight="1" x14ac:dyDescent="0.25">
      <c r="A28" s="23"/>
      <c r="B28" s="24" t="s">
        <v>115</v>
      </c>
      <c r="C28" s="28">
        <v>0</v>
      </c>
      <c r="D28" s="28">
        <v>0</v>
      </c>
      <c r="E28" s="28">
        <f t="shared" ref="E28:E35" si="8">C28+D28</f>
        <v>0</v>
      </c>
      <c r="F28" s="28">
        <v>0</v>
      </c>
      <c r="G28" s="28">
        <v>0</v>
      </c>
      <c r="H28" s="28">
        <f t="shared" ref="H28:H35" si="9">E28-F28</f>
        <v>0</v>
      </c>
    </row>
    <row r="29" spans="1:8" s="22" customFormat="1" ht="12" customHeight="1" x14ac:dyDescent="0.25">
      <c r="A29" s="23"/>
      <c r="B29" s="24" t="s">
        <v>116</v>
      </c>
      <c r="C29" s="28">
        <v>0</v>
      </c>
      <c r="D29" s="28">
        <v>0</v>
      </c>
      <c r="E29" s="28">
        <f t="shared" si="8"/>
        <v>0</v>
      </c>
      <c r="F29" s="28">
        <v>0</v>
      </c>
      <c r="G29" s="28">
        <v>0</v>
      </c>
      <c r="H29" s="28">
        <f t="shared" si="9"/>
        <v>0</v>
      </c>
    </row>
    <row r="30" spans="1:8" s="22" customFormat="1" ht="12" customHeight="1" x14ac:dyDescent="0.25">
      <c r="A30" s="23"/>
      <c r="B30" s="24" t="s">
        <v>117</v>
      </c>
      <c r="C30" s="28">
        <v>0</v>
      </c>
      <c r="D30" s="28">
        <v>0</v>
      </c>
      <c r="E30" s="28">
        <f t="shared" si="8"/>
        <v>0</v>
      </c>
      <c r="F30" s="28">
        <v>0</v>
      </c>
      <c r="G30" s="28">
        <v>0</v>
      </c>
      <c r="H30" s="28">
        <f t="shared" si="9"/>
        <v>0</v>
      </c>
    </row>
    <row r="31" spans="1:8" s="22" customFormat="1" ht="12" customHeight="1" x14ac:dyDescent="0.25">
      <c r="A31" s="23"/>
      <c r="B31" s="24" t="s">
        <v>118</v>
      </c>
      <c r="C31" s="28">
        <v>0</v>
      </c>
      <c r="D31" s="28">
        <v>0</v>
      </c>
      <c r="E31" s="28">
        <f t="shared" si="8"/>
        <v>0</v>
      </c>
      <c r="F31" s="28">
        <v>0</v>
      </c>
      <c r="G31" s="28">
        <v>0</v>
      </c>
      <c r="H31" s="28">
        <f t="shared" si="9"/>
        <v>0</v>
      </c>
    </row>
    <row r="32" spans="1:8" s="22" customFormat="1" ht="12" customHeight="1" x14ac:dyDescent="0.25">
      <c r="A32" s="23"/>
      <c r="B32" s="24" t="s">
        <v>119</v>
      </c>
      <c r="C32" s="28">
        <v>0</v>
      </c>
      <c r="D32" s="28">
        <v>0</v>
      </c>
      <c r="E32" s="28">
        <f t="shared" si="8"/>
        <v>0</v>
      </c>
      <c r="F32" s="28">
        <v>0</v>
      </c>
      <c r="G32" s="28">
        <v>0</v>
      </c>
      <c r="H32" s="28">
        <f t="shared" si="9"/>
        <v>0</v>
      </c>
    </row>
    <row r="33" spans="1:8" s="22" customFormat="1" ht="12" customHeight="1" x14ac:dyDescent="0.25">
      <c r="A33" s="23"/>
      <c r="B33" s="24" t="s">
        <v>120</v>
      </c>
      <c r="C33" s="28">
        <v>0</v>
      </c>
      <c r="D33" s="28">
        <v>0</v>
      </c>
      <c r="E33" s="28">
        <f t="shared" si="8"/>
        <v>0</v>
      </c>
      <c r="F33" s="28">
        <v>0</v>
      </c>
      <c r="G33" s="28">
        <v>0</v>
      </c>
      <c r="H33" s="28">
        <f t="shared" si="9"/>
        <v>0</v>
      </c>
    </row>
    <row r="34" spans="1:8" s="22" customFormat="1" ht="12" customHeight="1" x14ac:dyDescent="0.25">
      <c r="A34" s="23"/>
      <c r="B34" s="24" t="s">
        <v>121</v>
      </c>
      <c r="C34" s="28">
        <v>0</v>
      </c>
      <c r="D34" s="28">
        <v>0</v>
      </c>
      <c r="E34" s="28">
        <f t="shared" si="8"/>
        <v>0</v>
      </c>
      <c r="F34" s="28">
        <v>0</v>
      </c>
      <c r="G34" s="28">
        <v>0</v>
      </c>
      <c r="H34" s="28">
        <f t="shared" si="9"/>
        <v>0</v>
      </c>
    </row>
    <row r="35" spans="1:8" s="22" customFormat="1" ht="12" customHeight="1" x14ac:dyDescent="0.25">
      <c r="A35" s="23"/>
      <c r="B35" s="24" t="s">
        <v>122</v>
      </c>
      <c r="C35" s="28">
        <v>0</v>
      </c>
      <c r="D35" s="28">
        <v>0</v>
      </c>
      <c r="E35" s="28">
        <f t="shared" si="8"/>
        <v>0</v>
      </c>
      <c r="F35" s="28">
        <v>0</v>
      </c>
      <c r="G35" s="28">
        <v>0</v>
      </c>
      <c r="H35" s="28">
        <f t="shared" si="9"/>
        <v>0</v>
      </c>
    </row>
    <row r="36" spans="1:8" s="27" customFormat="1" ht="12" customHeight="1" x14ac:dyDescent="0.25">
      <c r="A36" s="58" t="s">
        <v>98</v>
      </c>
      <c r="B36" s="59"/>
      <c r="C36" s="29">
        <f>SUM(C37:C40)</f>
        <v>0</v>
      </c>
      <c r="D36" s="29">
        <f t="shared" ref="D36:H36" si="10">SUM(D37:D40)</f>
        <v>0</v>
      </c>
      <c r="E36" s="29">
        <f t="shared" si="10"/>
        <v>0</v>
      </c>
      <c r="F36" s="29">
        <f t="shared" si="10"/>
        <v>0</v>
      </c>
      <c r="G36" s="29">
        <f t="shared" si="10"/>
        <v>0</v>
      </c>
      <c r="H36" s="29">
        <f t="shared" si="10"/>
        <v>0</v>
      </c>
    </row>
    <row r="37" spans="1:8" s="22" customFormat="1" ht="12" customHeight="1" x14ac:dyDescent="0.25">
      <c r="A37" s="23"/>
      <c r="B37" s="24" t="s">
        <v>123</v>
      </c>
      <c r="C37" s="28">
        <v>0</v>
      </c>
      <c r="D37" s="28">
        <v>0</v>
      </c>
      <c r="E37" s="28">
        <f>C37+D37</f>
        <v>0</v>
      </c>
      <c r="F37" s="28">
        <v>0</v>
      </c>
      <c r="G37" s="28">
        <v>0</v>
      </c>
      <c r="H37" s="28">
        <f>E37-F37</f>
        <v>0</v>
      </c>
    </row>
    <row r="38" spans="1:8" s="22" customFormat="1" ht="12" customHeight="1" x14ac:dyDescent="0.25">
      <c r="A38" s="23"/>
      <c r="B38" s="24" t="s">
        <v>124</v>
      </c>
      <c r="C38" s="28">
        <v>0</v>
      </c>
      <c r="D38" s="28">
        <v>0</v>
      </c>
      <c r="E38" s="28">
        <f t="shared" ref="E38:E40" si="11">C38+D38</f>
        <v>0</v>
      </c>
      <c r="F38" s="28">
        <v>0</v>
      </c>
      <c r="G38" s="28">
        <v>0</v>
      </c>
      <c r="H38" s="28">
        <f t="shared" ref="H38:H40" si="12">E38-F38</f>
        <v>0</v>
      </c>
    </row>
    <row r="39" spans="1:8" s="22" customFormat="1" ht="12" customHeight="1" x14ac:dyDescent="0.25">
      <c r="A39" s="23"/>
      <c r="B39" s="24" t="s">
        <v>125</v>
      </c>
      <c r="C39" s="28">
        <v>0</v>
      </c>
      <c r="D39" s="28">
        <v>0</v>
      </c>
      <c r="E39" s="28">
        <f t="shared" si="11"/>
        <v>0</v>
      </c>
      <c r="F39" s="28">
        <v>0</v>
      </c>
      <c r="G39" s="28">
        <v>0</v>
      </c>
      <c r="H39" s="28">
        <f t="shared" si="12"/>
        <v>0</v>
      </c>
    </row>
    <row r="40" spans="1:8" s="22" customFormat="1" ht="12" customHeight="1" x14ac:dyDescent="0.25">
      <c r="A40" s="23"/>
      <c r="B40" s="24" t="s">
        <v>126</v>
      </c>
      <c r="C40" s="28">
        <v>0</v>
      </c>
      <c r="D40" s="28">
        <v>0</v>
      </c>
      <c r="E40" s="28">
        <f t="shared" si="11"/>
        <v>0</v>
      </c>
      <c r="F40" s="28">
        <v>0</v>
      </c>
      <c r="G40" s="28">
        <v>0</v>
      </c>
      <c r="H40" s="28">
        <f t="shared" si="12"/>
        <v>0</v>
      </c>
    </row>
    <row r="41" spans="1:8" s="22" customFormat="1" ht="12" customHeight="1" x14ac:dyDescent="0.25">
      <c r="A41" s="23"/>
      <c r="B41" s="24"/>
      <c r="C41" s="28"/>
      <c r="D41" s="28"/>
      <c r="E41" s="28"/>
      <c r="F41" s="28"/>
      <c r="G41" s="28"/>
      <c r="H41" s="28"/>
    </row>
    <row r="42" spans="1:8" s="27" customFormat="1" ht="14.1" customHeight="1" x14ac:dyDescent="0.25">
      <c r="A42" s="36"/>
      <c r="B42" s="37" t="s">
        <v>148</v>
      </c>
      <c r="C42" s="35">
        <f>C8</f>
        <v>81133249</v>
      </c>
      <c r="D42" s="35">
        <f t="shared" ref="D42:H42" si="13">D8</f>
        <v>24772340</v>
      </c>
      <c r="E42" s="35">
        <f t="shared" si="13"/>
        <v>105905589</v>
      </c>
      <c r="F42" s="35">
        <f t="shared" si="13"/>
        <v>83393859</v>
      </c>
      <c r="G42" s="35">
        <f t="shared" si="13"/>
        <v>80336645</v>
      </c>
      <c r="H42" s="35">
        <f t="shared" si="13"/>
        <v>22511730</v>
      </c>
    </row>
    <row r="43" spans="1:8" x14ac:dyDescent="0.25">
      <c r="C43" s="16"/>
      <c r="D43" s="16"/>
      <c r="E43" s="16"/>
      <c r="F43" s="16"/>
      <c r="G43" s="16"/>
      <c r="H43" s="16"/>
    </row>
    <row r="44" spans="1:8" x14ac:dyDescent="0.25">
      <c r="C44" s="16"/>
      <c r="D44" s="16"/>
      <c r="E44" s="16"/>
      <c r="F44" s="16"/>
      <c r="G44" s="16"/>
      <c r="H44" s="16"/>
    </row>
    <row r="48" spans="1:8" s="2" customFormat="1" x14ac:dyDescent="0.25">
      <c r="A48" s="30"/>
      <c r="B48" s="14"/>
      <c r="C48" s="16"/>
      <c r="D48" s="16"/>
      <c r="E48" s="16"/>
      <c r="F48" s="16"/>
      <c r="G48" s="16"/>
      <c r="H48" s="16"/>
    </row>
  </sheetData>
  <mergeCells count="12">
    <mergeCell ref="A1:H1"/>
    <mergeCell ref="A2:H2"/>
    <mergeCell ref="A3:H3"/>
    <mergeCell ref="A5:B7"/>
    <mergeCell ref="C5:G5"/>
    <mergeCell ref="H5:H6"/>
    <mergeCell ref="A4:H4"/>
    <mergeCell ref="A8:B8"/>
    <mergeCell ref="A9:B9"/>
    <mergeCell ref="A18:B18"/>
    <mergeCell ref="A26:B26"/>
    <mergeCell ref="A36:B36"/>
  </mergeCells>
  <printOptions horizontalCentered="1"/>
  <pageMargins left="0.23622047244094491" right="0.23622047244094491" top="0.74803149606299213" bottom="0.74803149606299213" header="0" footer="0"/>
  <pageSetup scale="93" orientation="landscape" horizontalDpi="300" verticalDpi="300" r:id="rId1"/>
  <headerFooter>
    <oddFooter xml:space="preserve">&amp;R&amp;8LDF /6.&amp;P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view="pageBreakPreview" topLeftCell="A16" zoomScaleNormal="100" zoomScaleSheetLayoutView="100" workbookViewId="0">
      <selection activeCell="B17" sqref="B17"/>
    </sheetView>
  </sheetViews>
  <sheetFormatPr baseColWidth="10" defaultRowHeight="15" x14ac:dyDescent="0.25"/>
  <cols>
    <col min="1" max="1" width="4.5703125" style="30" customWidth="1"/>
    <col min="2" max="2" width="60.28515625" style="14" customWidth="1"/>
    <col min="3" max="8" width="12.7109375" style="14" customWidth="1"/>
  </cols>
  <sheetData>
    <row r="1" spans="1:8" ht="18" customHeight="1" x14ac:dyDescent="0.25">
      <c r="A1" s="44" t="s">
        <v>152</v>
      </c>
      <c r="B1" s="45"/>
      <c r="C1" s="45"/>
      <c r="D1" s="45"/>
      <c r="E1" s="45"/>
      <c r="F1" s="45"/>
      <c r="G1" s="45"/>
      <c r="H1" s="46"/>
    </row>
    <row r="2" spans="1:8" ht="18" customHeight="1" x14ac:dyDescent="0.25">
      <c r="A2" s="47" t="s">
        <v>128</v>
      </c>
      <c r="B2" s="48"/>
      <c r="C2" s="48"/>
      <c r="D2" s="48"/>
      <c r="E2" s="48"/>
      <c r="F2" s="48"/>
      <c r="G2" s="48"/>
      <c r="H2" s="49"/>
    </row>
    <row r="3" spans="1:8" ht="18" customHeight="1" x14ac:dyDescent="0.25">
      <c r="A3" s="47" t="s">
        <v>127</v>
      </c>
      <c r="B3" s="48"/>
      <c r="C3" s="48"/>
      <c r="D3" s="48"/>
      <c r="E3" s="48"/>
      <c r="F3" s="48"/>
      <c r="G3" s="48"/>
      <c r="H3" s="49"/>
    </row>
    <row r="4" spans="1:8" s="2" customFormat="1" ht="18" customHeight="1" thickBot="1" x14ac:dyDescent="0.3">
      <c r="A4" s="53" t="s">
        <v>155</v>
      </c>
      <c r="B4" s="53"/>
      <c r="C4" s="53"/>
      <c r="D4" s="53"/>
      <c r="E4" s="53"/>
      <c r="F4" s="53"/>
      <c r="G4" s="53"/>
      <c r="H4" s="53"/>
    </row>
    <row r="5" spans="1:8" x14ac:dyDescent="0.25">
      <c r="A5" s="60" t="s">
        <v>0</v>
      </c>
      <c r="B5" s="60"/>
      <c r="C5" s="61" t="s">
        <v>1</v>
      </c>
      <c r="D5" s="61"/>
      <c r="E5" s="61"/>
      <c r="F5" s="61"/>
      <c r="G5" s="61"/>
      <c r="H5" s="61" t="s">
        <v>2</v>
      </c>
    </row>
    <row r="6" spans="1:8" ht="22.5" x14ac:dyDescent="0.25">
      <c r="A6" s="60"/>
      <c r="B6" s="60"/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61"/>
    </row>
    <row r="7" spans="1:8" x14ac:dyDescent="0.25">
      <c r="A7" s="60"/>
      <c r="B7" s="60"/>
      <c r="C7" s="33">
        <v>1</v>
      </c>
      <c r="D7" s="33">
        <v>2</v>
      </c>
      <c r="E7" s="33" t="s">
        <v>8</v>
      </c>
      <c r="F7" s="33">
        <v>4</v>
      </c>
      <c r="G7" s="33">
        <v>5</v>
      </c>
      <c r="H7" s="33" t="s">
        <v>9</v>
      </c>
    </row>
    <row r="8" spans="1:8" s="22" customFormat="1" ht="12" customHeight="1" x14ac:dyDescent="0.25">
      <c r="A8" s="56" t="s">
        <v>84</v>
      </c>
      <c r="B8" s="57"/>
      <c r="C8" s="29">
        <f>+C9+C18+C26+C36</f>
        <v>0</v>
      </c>
      <c r="D8" s="29">
        <f t="shared" ref="D8:H8" si="0">+D9+D18+D26+D36</f>
        <v>3744450</v>
      </c>
      <c r="E8" s="29">
        <f t="shared" si="0"/>
        <v>3744450</v>
      </c>
      <c r="F8" s="29">
        <f t="shared" si="0"/>
        <v>0</v>
      </c>
      <c r="G8" s="29">
        <f t="shared" si="0"/>
        <v>0</v>
      </c>
      <c r="H8" s="29">
        <f t="shared" si="0"/>
        <v>3744450</v>
      </c>
    </row>
    <row r="9" spans="1:8" s="22" customFormat="1" ht="12" customHeight="1" x14ac:dyDescent="0.25">
      <c r="A9" s="58" t="s">
        <v>95</v>
      </c>
      <c r="B9" s="59"/>
      <c r="C9" s="29">
        <f>SUM(C10:C17)</f>
        <v>0</v>
      </c>
      <c r="D9" s="29">
        <f t="shared" ref="D9:H9" si="1">SUM(D10:D17)</f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</row>
    <row r="10" spans="1:8" s="22" customFormat="1" ht="12" customHeight="1" x14ac:dyDescent="0.25">
      <c r="A10" s="34"/>
      <c r="B10" s="24" t="s">
        <v>99</v>
      </c>
      <c r="C10" s="28">
        <v>0</v>
      </c>
      <c r="D10" s="28">
        <v>0</v>
      </c>
      <c r="E10" s="28">
        <f>C10+D10</f>
        <v>0</v>
      </c>
      <c r="F10" s="28">
        <v>0</v>
      </c>
      <c r="G10" s="28">
        <v>0</v>
      </c>
      <c r="H10" s="28">
        <f>E10-F10</f>
        <v>0</v>
      </c>
    </row>
    <row r="11" spans="1:8" s="22" customFormat="1" ht="12" customHeight="1" x14ac:dyDescent="0.25">
      <c r="A11" s="34"/>
      <c r="B11" s="24" t="s">
        <v>100</v>
      </c>
      <c r="C11" s="28">
        <v>0</v>
      </c>
      <c r="D11" s="28">
        <v>0</v>
      </c>
      <c r="E11" s="28">
        <f t="shared" ref="E11:E17" si="2">C11+D11</f>
        <v>0</v>
      </c>
      <c r="F11" s="28">
        <v>0</v>
      </c>
      <c r="G11" s="28">
        <v>0</v>
      </c>
      <c r="H11" s="28">
        <f t="shared" ref="H11:H17" si="3">E11-F11</f>
        <v>0</v>
      </c>
    </row>
    <row r="12" spans="1:8" s="22" customFormat="1" ht="12" customHeight="1" x14ac:dyDescent="0.25">
      <c r="A12" s="34"/>
      <c r="B12" s="24" t="s">
        <v>101</v>
      </c>
      <c r="C12" s="28">
        <v>0</v>
      </c>
      <c r="D12" s="28">
        <v>0</v>
      </c>
      <c r="E12" s="28">
        <f t="shared" si="2"/>
        <v>0</v>
      </c>
      <c r="F12" s="28">
        <v>0</v>
      </c>
      <c r="G12" s="28">
        <v>0</v>
      </c>
      <c r="H12" s="28">
        <f t="shared" si="3"/>
        <v>0</v>
      </c>
    </row>
    <row r="13" spans="1:8" s="22" customFormat="1" ht="12" customHeight="1" x14ac:dyDescent="0.25">
      <c r="A13" s="34"/>
      <c r="B13" s="24" t="s">
        <v>103</v>
      </c>
      <c r="C13" s="28">
        <v>0</v>
      </c>
      <c r="D13" s="28">
        <v>0</v>
      </c>
      <c r="E13" s="28">
        <f t="shared" si="2"/>
        <v>0</v>
      </c>
      <c r="F13" s="28">
        <v>0</v>
      </c>
      <c r="G13" s="28">
        <v>0</v>
      </c>
      <c r="H13" s="28">
        <f t="shared" si="3"/>
        <v>0</v>
      </c>
    </row>
    <row r="14" spans="1:8" s="22" customFormat="1" ht="12" customHeight="1" x14ac:dyDescent="0.25">
      <c r="A14" s="34"/>
      <c r="B14" s="24" t="s">
        <v>102</v>
      </c>
      <c r="C14" s="28">
        <v>0</v>
      </c>
      <c r="D14" s="28">
        <v>0</v>
      </c>
      <c r="E14" s="28">
        <f t="shared" si="2"/>
        <v>0</v>
      </c>
      <c r="F14" s="28">
        <v>0</v>
      </c>
      <c r="G14" s="28">
        <v>0</v>
      </c>
      <c r="H14" s="28">
        <f t="shared" si="3"/>
        <v>0</v>
      </c>
    </row>
    <row r="15" spans="1:8" s="22" customFormat="1" ht="12" customHeight="1" x14ac:dyDescent="0.25">
      <c r="A15" s="34"/>
      <c r="B15" s="24" t="s">
        <v>104</v>
      </c>
      <c r="C15" s="28">
        <v>0</v>
      </c>
      <c r="D15" s="28">
        <v>0</v>
      </c>
      <c r="E15" s="28">
        <f t="shared" si="2"/>
        <v>0</v>
      </c>
      <c r="F15" s="28">
        <v>0</v>
      </c>
      <c r="G15" s="28">
        <v>0</v>
      </c>
      <c r="H15" s="28">
        <f t="shared" si="3"/>
        <v>0</v>
      </c>
    </row>
    <row r="16" spans="1:8" s="22" customFormat="1" ht="12" customHeight="1" x14ac:dyDescent="0.25">
      <c r="A16" s="34"/>
      <c r="B16" s="24" t="s">
        <v>105</v>
      </c>
      <c r="C16" s="28">
        <v>0</v>
      </c>
      <c r="D16" s="28">
        <v>0</v>
      </c>
      <c r="E16" s="28">
        <f t="shared" si="2"/>
        <v>0</v>
      </c>
      <c r="F16" s="28">
        <v>0</v>
      </c>
      <c r="G16" s="28">
        <v>0</v>
      </c>
      <c r="H16" s="28">
        <f t="shared" si="3"/>
        <v>0</v>
      </c>
    </row>
    <row r="17" spans="1:8" s="22" customFormat="1" ht="12" customHeight="1" x14ac:dyDescent="0.25">
      <c r="A17" s="34"/>
      <c r="B17" s="24" t="s">
        <v>106</v>
      </c>
      <c r="C17" s="28">
        <v>0</v>
      </c>
      <c r="D17" s="28">
        <v>0</v>
      </c>
      <c r="E17" s="28">
        <f t="shared" si="2"/>
        <v>0</v>
      </c>
      <c r="F17" s="28">
        <v>0</v>
      </c>
      <c r="G17" s="28">
        <v>0</v>
      </c>
      <c r="H17" s="28">
        <f t="shared" si="3"/>
        <v>0</v>
      </c>
    </row>
    <row r="18" spans="1:8" s="22" customFormat="1" ht="12" customHeight="1" x14ac:dyDescent="0.25">
      <c r="A18" s="58" t="s">
        <v>96</v>
      </c>
      <c r="B18" s="59"/>
      <c r="C18" s="29">
        <f>SUM(C19:C25)</f>
        <v>0</v>
      </c>
      <c r="D18" s="29">
        <f t="shared" ref="D18:H18" si="4">SUM(D19:D25)</f>
        <v>3744450</v>
      </c>
      <c r="E18" s="29">
        <f t="shared" si="4"/>
        <v>3744450</v>
      </c>
      <c r="F18" s="29">
        <f t="shared" si="4"/>
        <v>0</v>
      </c>
      <c r="G18" s="29">
        <f t="shared" si="4"/>
        <v>0</v>
      </c>
      <c r="H18" s="29">
        <f t="shared" si="4"/>
        <v>3744450</v>
      </c>
    </row>
    <row r="19" spans="1:8" s="22" customFormat="1" ht="12" customHeight="1" x14ac:dyDescent="0.25">
      <c r="A19" s="34"/>
      <c r="B19" s="24" t="s">
        <v>107</v>
      </c>
      <c r="C19" s="28">
        <v>0</v>
      </c>
      <c r="D19" s="28">
        <v>0</v>
      </c>
      <c r="E19" s="28">
        <f>C19+D19</f>
        <v>0</v>
      </c>
      <c r="F19" s="28">
        <v>0</v>
      </c>
      <c r="G19" s="28">
        <v>0</v>
      </c>
      <c r="H19" s="28">
        <f>E19-F19</f>
        <v>0</v>
      </c>
    </row>
    <row r="20" spans="1:8" s="22" customFormat="1" ht="12" customHeight="1" x14ac:dyDescent="0.25">
      <c r="A20" s="34"/>
      <c r="B20" s="24" t="s">
        <v>108</v>
      </c>
      <c r="C20" s="28">
        <v>0</v>
      </c>
      <c r="D20" s="28">
        <v>0</v>
      </c>
      <c r="E20" s="28">
        <f t="shared" ref="E20:E25" si="5">C20+D20</f>
        <v>0</v>
      </c>
      <c r="F20" s="28">
        <v>0</v>
      </c>
      <c r="G20" s="28">
        <v>0</v>
      </c>
      <c r="H20" s="28">
        <f t="shared" ref="H20:H25" si="6">E20-F20</f>
        <v>0</v>
      </c>
    </row>
    <row r="21" spans="1:8" s="22" customFormat="1" ht="12" customHeight="1" x14ac:dyDescent="0.25">
      <c r="A21" s="34"/>
      <c r="B21" s="24" t="s">
        <v>109</v>
      </c>
      <c r="C21" s="28">
        <v>0</v>
      </c>
      <c r="D21" s="28">
        <v>0</v>
      </c>
      <c r="E21" s="28">
        <f t="shared" si="5"/>
        <v>0</v>
      </c>
      <c r="F21" s="28">
        <v>0</v>
      </c>
      <c r="G21" s="28">
        <v>0</v>
      </c>
      <c r="H21" s="28">
        <f t="shared" si="6"/>
        <v>0</v>
      </c>
    </row>
    <row r="22" spans="1:8" s="22" customFormat="1" ht="12" customHeight="1" x14ac:dyDescent="0.25">
      <c r="A22" s="34"/>
      <c r="B22" s="24" t="s">
        <v>110</v>
      </c>
      <c r="C22" s="28">
        <v>0</v>
      </c>
      <c r="D22" s="28">
        <v>3744450</v>
      </c>
      <c r="E22" s="28">
        <f t="shared" si="5"/>
        <v>3744450</v>
      </c>
      <c r="F22" s="28">
        <v>0</v>
      </c>
      <c r="G22" s="28">
        <v>0</v>
      </c>
      <c r="H22" s="28">
        <f t="shared" si="6"/>
        <v>3744450</v>
      </c>
    </row>
    <row r="23" spans="1:8" s="22" customFormat="1" ht="12" customHeight="1" x14ac:dyDescent="0.25">
      <c r="A23" s="34"/>
      <c r="B23" s="24" t="s">
        <v>111</v>
      </c>
      <c r="C23" s="28">
        <v>0</v>
      </c>
      <c r="D23" s="28">
        <v>0</v>
      </c>
      <c r="E23" s="28">
        <f t="shared" si="5"/>
        <v>0</v>
      </c>
      <c r="F23" s="28">
        <v>0</v>
      </c>
      <c r="G23" s="28">
        <v>0</v>
      </c>
      <c r="H23" s="28">
        <f t="shared" si="6"/>
        <v>0</v>
      </c>
    </row>
    <row r="24" spans="1:8" s="22" customFormat="1" ht="12" customHeight="1" x14ac:dyDescent="0.25">
      <c r="A24" s="34"/>
      <c r="B24" s="24" t="s">
        <v>112</v>
      </c>
      <c r="C24" s="28">
        <v>0</v>
      </c>
      <c r="D24" s="28">
        <v>0</v>
      </c>
      <c r="E24" s="28">
        <f t="shared" si="5"/>
        <v>0</v>
      </c>
      <c r="F24" s="28">
        <v>0</v>
      </c>
      <c r="G24" s="28">
        <v>0</v>
      </c>
      <c r="H24" s="28">
        <f t="shared" si="6"/>
        <v>0</v>
      </c>
    </row>
    <row r="25" spans="1:8" s="22" customFormat="1" ht="12" customHeight="1" x14ac:dyDescent="0.25">
      <c r="A25" s="34"/>
      <c r="B25" s="24" t="s">
        <v>113</v>
      </c>
      <c r="C25" s="28">
        <v>0</v>
      </c>
      <c r="D25" s="28">
        <v>0</v>
      </c>
      <c r="E25" s="28">
        <f t="shared" si="5"/>
        <v>0</v>
      </c>
      <c r="F25" s="28">
        <v>0</v>
      </c>
      <c r="G25" s="28">
        <v>0</v>
      </c>
      <c r="H25" s="28">
        <f t="shared" si="6"/>
        <v>0</v>
      </c>
    </row>
    <row r="26" spans="1:8" s="22" customFormat="1" ht="12" customHeight="1" x14ac:dyDescent="0.25">
      <c r="A26" s="58" t="s">
        <v>97</v>
      </c>
      <c r="B26" s="59"/>
      <c r="C26" s="29">
        <f>SUM(C27:C35)</f>
        <v>0</v>
      </c>
      <c r="D26" s="29">
        <f t="shared" ref="D26:H26" si="7">SUM(D27:D35)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</row>
    <row r="27" spans="1:8" s="22" customFormat="1" ht="12" customHeight="1" x14ac:dyDescent="0.25">
      <c r="A27" s="34"/>
      <c r="B27" s="24" t="s">
        <v>114</v>
      </c>
      <c r="C27" s="28">
        <v>0</v>
      </c>
      <c r="D27" s="28">
        <v>0</v>
      </c>
      <c r="E27" s="28">
        <f>C27+D27</f>
        <v>0</v>
      </c>
      <c r="F27" s="28">
        <v>0</v>
      </c>
      <c r="G27" s="28">
        <v>0</v>
      </c>
      <c r="H27" s="28">
        <f>E27-F27</f>
        <v>0</v>
      </c>
    </row>
    <row r="28" spans="1:8" s="22" customFormat="1" ht="12" customHeight="1" x14ac:dyDescent="0.25">
      <c r="A28" s="34"/>
      <c r="B28" s="24" t="s">
        <v>115</v>
      </c>
      <c r="C28" s="28">
        <v>0</v>
      </c>
      <c r="D28" s="28">
        <v>0</v>
      </c>
      <c r="E28" s="28">
        <f t="shared" ref="E28:E35" si="8">C28+D28</f>
        <v>0</v>
      </c>
      <c r="F28" s="28">
        <v>0</v>
      </c>
      <c r="G28" s="28">
        <v>0</v>
      </c>
      <c r="H28" s="28">
        <f t="shared" ref="H28:H35" si="9">E28-F28</f>
        <v>0</v>
      </c>
    </row>
    <row r="29" spans="1:8" s="22" customFormat="1" ht="12" customHeight="1" x14ac:dyDescent="0.25">
      <c r="A29" s="34"/>
      <c r="B29" s="24" t="s">
        <v>116</v>
      </c>
      <c r="C29" s="28">
        <v>0</v>
      </c>
      <c r="D29" s="28">
        <v>0</v>
      </c>
      <c r="E29" s="28">
        <f t="shared" si="8"/>
        <v>0</v>
      </c>
      <c r="F29" s="28">
        <v>0</v>
      </c>
      <c r="G29" s="28">
        <v>0</v>
      </c>
      <c r="H29" s="28">
        <f t="shared" si="9"/>
        <v>0</v>
      </c>
    </row>
    <row r="30" spans="1:8" s="22" customFormat="1" ht="12" customHeight="1" x14ac:dyDescent="0.25">
      <c r="A30" s="34"/>
      <c r="B30" s="24" t="s">
        <v>117</v>
      </c>
      <c r="C30" s="28">
        <v>0</v>
      </c>
      <c r="D30" s="28">
        <v>0</v>
      </c>
      <c r="E30" s="28">
        <f t="shared" si="8"/>
        <v>0</v>
      </c>
      <c r="F30" s="28">
        <v>0</v>
      </c>
      <c r="G30" s="28">
        <v>0</v>
      </c>
      <c r="H30" s="28">
        <f t="shared" si="9"/>
        <v>0</v>
      </c>
    </row>
    <row r="31" spans="1:8" s="22" customFormat="1" ht="12" customHeight="1" x14ac:dyDescent="0.25">
      <c r="A31" s="34"/>
      <c r="B31" s="24" t="s">
        <v>118</v>
      </c>
      <c r="C31" s="28">
        <v>0</v>
      </c>
      <c r="D31" s="28">
        <v>0</v>
      </c>
      <c r="E31" s="28">
        <f t="shared" si="8"/>
        <v>0</v>
      </c>
      <c r="F31" s="28">
        <v>0</v>
      </c>
      <c r="G31" s="28">
        <v>0</v>
      </c>
      <c r="H31" s="28">
        <f t="shared" si="9"/>
        <v>0</v>
      </c>
    </row>
    <row r="32" spans="1:8" s="22" customFormat="1" ht="12" customHeight="1" x14ac:dyDescent="0.25">
      <c r="A32" s="34"/>
      <c r="B32" s="24" t="s">
        <v>119</v>
      </c>
      <c r="C32" s="28">
        <v>0</v>
      </c>
      <c r="D32" s="28">
        <v>0</v>
      </c>
      <c r="E32" s="28">
        <f t="shared" si="8"/>
        <v>0</v>
      </c>
      <c r="F32" s="28">
        <v>0</v>
      </c>
      <c r="G32" s="28">
        <v>0</v>
      </c>
      <c r="H32" s="28">
        <f t="shared" si="9"/>
        <v>0</v>
      </c>
    </row>
    <row r="33" spans="1:8" s="22" customFormat="1" ht="12" customHeight="1" x14ac:dyDescent="0.25">
      <c r="A33" s="34"/>
      <c r="B33" s="24" t="s">
        <v>120</v>
      </c>
      <c r="C33" s="28">
        <v>0</v>
      </c>
      <c r="D33" s="28">
        <v>0</v>
      </c>
      <c r="E33" s="28">
        <f t="shared" si="8"/>
        <v>0</v>
      </c>
      <c r="F33" s="28">
        <v>0</v>
      </c>
      <c r="G33" s="28">
        <v>0</v>
      </c>
      <c r="H33" s="28">
        <f t="shared" si="9"/>
        <v>0</v>
      </c>
    </row>
    <row r="34" spans="1:8" s="22" customFormat="1" ht="12" customHeight="1" x14ac:dyDescent="0.25">
      <c r="A34" s="34"/>
      <c r="B34" s="24" t="s">
        <v>121</v>
      </c>
      <c r="C34" s="28">
        <v>0</v>
      </c>
      <c r="D34" s="28">
        <v>0</v>
      </c>
      <c r="E34" s="28">
        <f t="shared" si="8"/>
        <v>0</v>
      </c>
      <c r="F34" s="28">
        <v>0</v>
      </c>
      <c r="G34" s="28">
        <v>0</v>
      </c>
      <c r="H34" s="28">
        <f t="shared" si="9"/>
        <v>0</v>
      </c>
    </row>
    <row r="35" spans="1:8" s="22" customFormat="1" ht="12" customHeight="1" x14ac:dyDescent="0.25">
      <c r="A35" s="34"/>
      <c r="B35" s="24" t="s">
        <v>122</v>
      </c>
      <c r="C35" s="28">
        <v>0</v>
      </c>
      <c r="D35" s="28">
        <v>0</v>
      </c>
      <c r="E35" s="28">
        <f t="shared" si="8"/>
        <v>0</v>
      </c>
      <c r="F35" s="28">
        <v>0</v>
      </c>
      <c r="G35" s="28">
        <v>0</v>
      </c>
      <c r="H35" s="28">
        <f t="shared" si="9"/>
        <v>0</v>
      </c>
    </row>
    <row r="36" spans="1:8" s="22" customFormat="1" ht="12" customHeight="1" x14ac:dyDescent="0.25">
      <c r="A36" s="58" t="s">
        <v>98</v>
      </c>
      <c r="B36" s="59"/>
      <c r="C36" s="29">
        <f>SUM(C37:C40)</f>
        <v>0</v>
      </c>
      <c r="D36" s="29">
        <f t="shared" ref="D36:H36" si="10">SUM(D37:D40)</f>
        <v>0</v>
      </c>
      <c r="E36" s="29">
        <f t="shared" si="10"/>
        <v>0</v>
      </c>
      <c r="F36" s="29">
        <f t="shared" si="10"/>
        <v>0</v>
      </c>
      <c r="G36" s="29">
        <f t="shared" si="10"/>
        <v>0</v>
      </c>
      <c r="H36" s="29">
        <f t="shared" si="10"/>
        <v>0</v>
      </c>
    </row>
    <row r="37" spans="1:8" s="22" customFormat="1" ht="12" customHeight="1" x14ac:dyDescent="0.25">
      <c r="A37" s="34"/>
      <c r="B37" s="24" t="s">
        <v>123</v>
      </c>
      <c r="C37" s="28">
        <v>0</v>
      </c>
      <c r="D37" s="28">
        <v>0</v>
      </c>
      <c r="E37" s="28">
        <f>C37+D37</f>
        <v>0</v>
      </c>
      <c r="F37" s="28">
        <v>0</v>
      </c>
      <c r="G37" s="28">
        <v>0</v>
      </c>
      <c r="H37" s="28">
        <f>E37-F37</f>
        <v>0</v>
      </c>
    </row>
    <row r="38" spans="1:8" s="22" customFormat="1" ht="12" customHeight="1" x14ac:dyDescent="0.25">
      <c r="A38" s="34"/>
      <c r="B38" s="24" t="s">
        <v>124</v>
      </c>
      <c r="C38" s="28">
        <v>0</v>
      </c>
      <c r="D38" s="28">
        <v>0</v>
      </c>
      <c r="E38" s="28">
        <f t="shared" ref="E38:E40" si="11">C38+D38</f>
        <v>0</v>
      </c>
      <c r="F38" s="28">
        <v>0</v>
      </c>
      <c r="G38" s="28">
        <v>0</v>
      </c>
      <c r="H38" s="28">
        <f t="shared" ref="H38:H40" si="12">E38-F38</f>
        <v>0</v>
      </c>
    </row>
    <row r="39" spans="1:8" s="22" customFormat="1" ht="12" customHeight="1" x14ac:dyDescent="0.25">
      <c r="A39" s="34"/>
      <c r="B39" s="24" t="s">
        <v>125</v>
      </c>
      <c r="C39" s="28">
        <v>0</v>
      </c>
      <c r="D39" s="28">
        <v>0</v>
      </c>
      <c r="E39" s="28">
        <f t="shared" si="11"/>
        <v>0</v>
      </c>
      <c r="F39" s="28">
        <v>0</v>
      </c>
      <c r="G39" s="28">
        <v>0</v>
      </c>
      <c r="H39" s="28">
        <f t="shared" si="12"/>
        <v>0</v>
      </c>
    </row>
    <row r="40" spans="1:8" s="22" customFormat="1" ht="12" customHeight="1" x14ac:dyDescent="0.25">
      <c r="A40" s="34"/>
      <c r="B40" s="24" t="s">
        <v>126</v>
      </c>
      <c r="C40" s="28">
        <v>0</v>
      </c>
      <c r="D40" s="28">
        <v>0</v>
      </c>
      <c r="E40" s="28">
        <f t="shared" si="11"/>
        <v>0</v>
      </c>
      <c r="F40" s="28">
        <v>0</v>
      </c>
      <c r="G40" s="28">
        <v>0</v>
      </c>
      <c r="H40" s="28">
        <f t="shared" si="12"/>
        <v>0</v>
      </c>
    </row>
    <row r="41" spans="1:8" s="22" customFormat="1" ht="12" customHeight="1" x14ac:dyDescent="0.25">
      <c r="A41" s="34"/>
      <c r="B41" s="24"/>
      <c r="C41" s="28"/>
      <c r="D41" s="28"/>
      <c r="E41" s="28"/>
      <c r="F41" s="28"/>
      <c r="G41" s="28"/>
      <c r="H41" s="28"/>
    </row>
    <row r="42" spans="1:8" s="27" customFormat="1" ht="14.1" customHeight="1" x14ac:dyDescent="0.25">
      <c r="A42" s="36"/>
      <c r="B42" s="37" t="s">
        <v>149</v>
      </c>
      <c r="C42" s="35">
        <f>C8</f>
        <v>0</v>
      </c>
      <c r="D42" s="35">
        <f t="shared" ref="D42:H42" si="13">D8</f>
        <v>3744450</v>
      </c>
      <c r="E42" s="35">
        <f t="shared" si="13"/>
        <v>3744450</v>
      </c>
      <c r="F42" s="35">
        <f t="shared" si="13"/>
        <v>0</v>
      </c>
      <c r="G42" s="35">
        <f t="shared" si="13"/>
        <v>0</v>
      </c>
      <c r="H42" s="35">
        <f t="shared" si="13"/>
        <v>3744450</v>
      </c>
    </row>
    <row r="43" spans="1:8" s="27" customFormat="1" ht="14.1" customHeight="1" x14ac:dyDescent="0.25">
      <c r="A43" s="36"/>
      <c r="B43" s="37" t="s">
        <v>150</v>
      </c>
      <c r="C43" s="35">
        <f>'EAPED CF'!C8+'EAPED CF (2)'!C8</f>
        <v>81133249</v>
      </c>
      <c r="D43" s="35">
        <f>'EAPED CF'!D8+'EAPED CF (2)'!D8</f>
        <v>28516790</v>
      </c>
      <c r="E43" s="35">
        <f>'EAPED CF'!E8+'EAPED CF (2)'!E8</f>
        <v>109650039</v>
      </c>
      <c r="F43" s="35">
        <f>'EAPED CF'!F8+'EAPED CF (2)'!F8</f>
        <v>83393859</v>
      </c>
      <c r="G43" s="35">
        <f>'EAPED CF'!G8+'EAPED CF (2)'!G8</f>
        <v>80336645</v>
      </c>
      <c r="H43" s="35">
        <f>'EAPED CF'!H8+'EAPED CF (2)'!H8</f>
        <v>26256180</v>
      </c>
    </row>
    <row r="44" spans="1:8" x14ac:dyDescent="0.25">
      <c r="C44" s="16"/>
      <c r="D44" s="16"/>
      <c r="E44" s="16"/>
      <c r="F44" s="16"/>
      <c r="G44" s="16"/>
      <c r="H44" s="16"/>
    </row>
    <row r="45" spans="1:8" x14ac:dyDescent="0.25">
      <c r="C45" s="16"/>
      <c r="D45" s="16"/>
      <c r="E45" s="16"/>
      <c r="F45" s="16"/>
      <c r="G45" s="16"/>
      <c r="H45" s="16"/>
    </row>
    <row r="49" spans="1:8" s="2" customFormat="1" x14ac:dyDescent="0.25">
      <c r="A49" s="30"/>
      <c r="B49" s="14"/>
      <c r="C49" s="16"/>
      <c r="D49" s="16"/>
      <c r="E49" s="16"/>
      <c r="F49" s="16"/>
      <c r="G49" s="16"/>
      <c r="H49" s="16"/>
    </row>
  </sheetData>
  <mergeCells count="12">
    <mergeCell ref="A9:B9"/>
    <mergeCell ref="A18:B18"/>
    <mergeCell ref="A26:B26"/>
    <mergeCell ref="A36:B36"/>
    <mergeCell ref="A8:B8"/>
    <mergeCell ref="A1:H1"/>
    <mergeCell ref="A2:H2"/>
    <mergeCell ref="A3:H3"/>
    <mergeCell ref="A5:B7"/>
    <mergeCell ref="C5:G5"/>
    <mergeCell ref="H5:H6"/>
    <mergeCell ref="A4:H4"/>
  </mergeCells>
  <printOptions horizontalCentered="1"/>
  <pageMargins left="0.23622047244094491" right="0.23622047244094491" top="0.74803149606299213" bottom="0.74803149606299213" header="0" footer="0"/>
  <pageSetup scale="90" orientation="landscape" horizontalDpi="300" verticalDpi="300" r:id="rId1"/>
  <headerFooter>
    <oddFooter xml:space="preserve">&amp;R&amp;8LDF /6.&amp;P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EAPED NE COG</vt:lpstr>
      <vt:lpstr>EAPED NE COG (2)</vt:lpstr>
      <vt:lpstr>EAPED NE COG (3)</vt:lpstr>
      <vt:lpstr>EAPED E COG</vt:lpstr>
      <vt:lpstr>EAPED E COG (2)</vt:lpstr>
      <vt:lpstr>EAPED E COG (3)</vt:lpstr>
      <vt:lpstr>EAPED CA</vt:lpstr>
      <vt:lpstr>EAPED CF</vt:lpstr>
      <vt:lpstr>EAPED CF (2)</vt:lpstr>
      <vt:lpstr>EAPED CSPC</vt:lpstr>
      <vt:lpstr>'EAPED CA'!Área_de_impresión</vt:lpstr>
      <vt:lpstr>'EAPED CF'!Área_de_impresión</vt:lpstr>
      <vt:lpstr>'EAPED CF (2)'!Área_de_impresión</vt:lpstr>
      <vt:lpstr>'EAPED CSPC'!Área_de_impresión</vt:lpstr>
      <vt:lpstr>'EAPED E COG'!Área_de_impresión</vt:lpstr>
      <vt:lpstr>'EAPED E COG (2)'!Área_de_impresión</vt:lpstr>
      <vt:lpstr>'EAPED E COG (3)'!Área_de_impresión</vt:lpstr>
      <vt:lpstr>'EAPED NE COG'!Área_de_impresión</vt:lpstr>
      <vt:lpstr>'EAPED NE COG (2)'!Área_de_impresión</vt:lpstr>
      <vt:lpstr>'EAPED NE COG (3)'!Área_de_impresión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cp:lastPrinted>2017-09-07T20:38:48Z</cp:lastPrinted>
  <dcterms:created xsi:type="dcterms:W3CDTF">2016-12-07T14:14:18Z</dcterms:created>
  <dcterms:modified xsi:type="dcterms:W3CDTF">2018-08-03T17:57:07Z</dcterms:modified>
</cp:coreProperties>
</file>